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autoCompressPictures="0" defaultThemeVersion="124226"/>
  <mc:AlternateContent xmlns:mc="http://schemas.openxmlformats.org/markup-compatibility/2006">
    <mc:Choice Requires="x15">
      <x15ac:absPath xmlns:x15ac="http://schemas.microsoft.com/office/spreadsheetml/2010/11/ac" url="C:\Users\lotta\Documents\Exceptionell Råvara\Hemsida\Resultatprotokoll\2019\"/>
    </mc:Choice>
  </mc:AlternateContent>
  <xr:revisionPtr revIDLastSave="0" documentId="8_{31433C53-F5EE-4A0D-BB08-88C28DF93A82}" xr6:coauthVersionLast="47" xr6:coauthVersionMax="47" xr10:uidLastSave="{00000000-0000-0000-0000-000000000000}"/>
  <bookViews>
    <workbookView xWindow="-110" yWindow="-110" windowWidth="22780" windowHeight="14660" tabRatio="812" xr2:uid="{00000000-000D-0000-FFFF-FFFF00000000}"/>
  </bookViews>
  <sheets>
    <sheet name="Totalt NÖT" sheetId="11" r:id="rId1"/>
    <sheet name="Referens" sheetId="40" r:id="rId2"/>
    <sheet name="Simgus" sheetId="48" r:id="rId3"/>
    <sheet name="Fjällko_Angus" sheetId="49" r:id="rId4"/>
    <sheet name="Väneko" sheetId="46" r:id="rId5"/>
    <sheet name="Dexter" sheetId="45" r:id="rId6"/>
    <sheet name="Wagy_SRB" sheetId="44"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50" i="49" l="1"/>
  <c r="F51" i="49" s="1"/>
  <c r="E50" i="49"/>
  <c r="E51" i="49" s="1"/>
  <c r="D50" i="49"/>
  <c r="D51" i="49" s="1"/>
  <c r="C50" i="49"/>
  <c r="C51" i="49" s="1"/>
  <c r="N48" i="49"/>
  <c r="M48" i="49"/>
  <c r="L48" i="49"/>
  <c r="K48" i="49"/>
  <c r="N47" i="49"/>
  <c r="M47" i="49"/>
  <c r="L47" i="49"/>
  <c r="K47" i="49"/>
  <c r="N46" i="49"/>
  <c r="M46" i="49"/>
  <c r="L46" i="49"/>
  <c r="K46" i="49"/>
  <c r="N45" i="49"/>
  <c r="M45" i="49"/>
  <c r="L45" i="49"/>
  <c r="K45" i="49"/>
  <c r="N44" i="49"/>
  <c r="M44" i="49"/>
  <c r="L44" i="49"/>
  <c r="K44" i="49"/>
  <c r="N43" i="49"/>
  <c r="M43" i="49"/>
  <c r="L43" i="49"/>
  <c r="K43" i="49"/>
  <c r="N42" i="49"/>
  <c r="M42" i="49"/>
  <c r="L42" i="49"/>
  <c r="K42" i="49"/>
  <c r="N41" i="49"/>
  <c r="M41" i="49"/>
  <c r="L41" i="49"/>
  <c r="K41" i="49"/>
  <c r="N40" i="49"/>
  <c r="M40" i="49"/>
  <c r="L40" i="49"/>
  <c r="K40" i="49"/>
  <c r="N39" i="49"/>
  <c r="M39" i="49"/>
  <c r="L39" i="49"/>
  <c r="K39" i="49"/>
  <c r="N38" i="49"/>
  <c r="M38" i="49"/>
  <c r="L38" i="49"/>
  <c r="K38" i="49"/>
  <c r="N37" i="49"/>
  <c r="M37" i="49"/>
  <c r="L37" i="49"/>
  <c r="K37" i="49"/>
  <c r="N36" i="49"/>
  <c r="M36" i="49"/>
  <c r="L36" i="49"/>
  <c r="K36" i="49"/>
  <c r="N35" i="49"/>
  <c r="M35" i="49"/>
  <c r="L35" i="49"/>
  <c r="K35" i="49"/>
  <c r="N34" i="49"/>
  <c r="M34" i="49"/>
  <c r="L34" i="49"/>
  <c r="K34" i="49"/>
  <c r="N33" i="49"/>
  <c r="M33" i="49"/>
  <c r="L33" i="49"/>
  <c r="K33" i="49"/>
  <c r="N32" i="49"/>
  <c r="M32" i="49"/>
  <c r="L32" i="49"/>
  <c r="K32" i="49"/>
  <c r="N31" i="49"/>
  <c r="M31" i="49"/>
  <c r="L31" i="49"/>
  <c r="K31" i="49"/>
  <c r="N30" i="49"/>
  <c r="M30" i="49"/>
  <c r="L30" i="49"/>
  <c r="K30" i="49"/>
  <c r="N29" i="49"/>
  <c r="M29" i="49"/>
  <c r="L29" i="49"/>
  <c r="K29" i="49"/>
  <c r="N28" i="49"/>
  <c r="M28" i="49"/>
  <c r="L28" i="49"/>
  <c r="K28" i="49"/>
  <c r="N27" i="49"/>
  <c r="M27" i="49"/>
  <c r="L27" i="49"/>
  <c r="K27" i="49"/>
  <c r="N26" i="49"/>
  <c r="M26" i="49"/>
  <c r="L26" i="49"/>
  <c r="K26" i="49"/>
  <c r="N25" i="49"/>
  <c r="M25" i="49"/>
  <c r="L25" i="49"/>
  <c r="K25" i="49"/>
  <c r="N24" i="49"/>
  <c r="M24" i="49"/>
  <c r="L24" i="49"/>
  <c r="K24" i="49"/>
  <c r="J24" i="49"/>
  <c r="N23" i="49"/>
  <c r="M23" i="49"/>
  <c r="L23" i="49"/>
  <c r="K23" i="49"/>
  <c r="J23" i="49"/>
  <c r="N22" i="49"/>
  <c r="M22" i="49"/>
  <c r="L22" i="49"/>
  <c r="K22" i="49"/>
  <c r="J22" i="49"/>
  <c r="N21" i="49"/>
  <c r="M21" i="49"/>
  <c r="L21" i="49"/>
  <c r="K21" i="49"/>
  <c r="J21" i="49"/>
  <c r="N20" i="49"/>
  <c r="M20" i="49"/>
  <c r="L20" i="49"/>
  <c r="K20" i="49"/>
  <c r="J20" i="49"/>
  <c r="N19" i="49"/>
  <c r="M19" i="49"/>
  <c r="L19" i="49"/>
  <c r="K19" i="49"/>
  <c r="J19" i="49"/>
  <c r="N18" i="49"/>
  <c r="M18" i="49"/>
  <c r="L18" i="49"/>
  <c r="K18" i="49"/>
  <c r="J18" i="49"/>
  <c r="N17" i="49"/>
  <c r="M17" i="49"/>
  <c r="L17" i="49"/>
  <c r="K17" i="49"/>
  <c r="J17" i="49"/>
  <c r="N16" i="49"/>
  <c r="M16" i="49"/>
  <c r="L16" i="49"/>
  <c r="K16" i="49"/>
  <c r="J16" i="49"/>
  <c r="N15" i="49"/>
  <c r="M15" i="49"/>
  <c r="L15" i="49"/>
  <c r="K15" i="49"/>
  <c r="J15" i="49"/>
  <c r="N14" i="49"/>
  <c r="M14" i="49"/>
  <c r="L14" i="49"/>
  <c r="K14" i="49"/>
  <c r="J14" i="49"/>
  <c r="F50" i="48"/>
  <c r="F51" i="48" s="1"/>
  <c r="F33" i="11"/>
  <c r="E50" i="48"/>
  <c r="E51" i="48" s="1"/>
  <c r="D50" i="48"/>
  <c r="D51" i="48" s="1"/>
  <c r="C50" i="48"/>
  <c r="C51" i="48" s="1"/>
  <c r="N48" i="48"/>
  <c r="M48" i="48"/>
  <c r="L48" i="48"/>
  <c r="K48" i="48"/>
  <c r="N47" i="48"/>
  <c r="M47" i="48"/>
  <c r="L47" i="48"/>
  <c r="K47" i="48"/>
  <c r="N46" i="48"/>
  <c r="M46" i="48"/>
  <c r="L46" i="48"/>
  <c r="K46" i="48"/>
  <c r="N45" i="48"/>
  <c r="M45" i="48"/>
  <c r="L45" i="48"/>
  <c r="K45" i="48"/>
  <c r="N44" i="48"/>
  <c r="M44" i="48"/>
  <c r="L44" i="48"/>
  <c r="K44" i="48"/>
  <c r="N43" i="48"/>
  <c r="M43" i="48"/>
  <c r="L43" i="48"/>
  <c r="K43" i="48"/>
  <c r="N42" i="48"/>
  <c r="M42" i="48"/>
  <c r="L42" i="48"/>
  <c r="K42" i="48"/>
  <c r="N41" i="48"/>
  <c r="M41" i="48"/>
  <c r="L41" i="48"/>
  <c r="K41" i="48"/>
  <c r="N40" i="48"/>
  <c r="M40" i="48"/>
  <c r="L40" i="48"/>
  <c r="K40" i="48"/>
  <c r="N39" i="48"/>
  <c r="M39" i="48"/>
  <c r="L39" i="48"/>
  <c r="K39" i="48"/>
  <c r="N38" i="48"/>
  <c r="M38" i="48"/>
  <c r="L38" i="48"/>
  <c r="K38" i="48"/>
  <c r="N37" i="48"/>
  <c r="M37" i="48"/>
  <c r="L37" i="48"/>
  <c r="K37" i="48"/>
  <c r="N36" i="48"/>
  <c r="M36" i="48"/>
  <c r="L36" i="48"/>
  <c r="K36" i="48"/>
  <c r="N35" i="48"/>
  <c r="M35" i="48"/>
  <c r="L35" i="48"/>
  <c r="K35" i="48"/>
  <c r="N34" i="48"/>
  <c r="M34" i="48"/>
  <c r="L34" i="48"/>
  <c r="K34" i="48"/>
  <c r="N33" i="48"/>
  <c r="M33" i="48"/>
  <c r="L33" i="48"/>
  <c r="K33" i="48"/>
  <c r="N32" i="48"/>
  <c r="M32" i="48"/>
  <c r="L32" i="48"/>
  <c r="K32" i="48"/>
  <c r="N31" i="48"/>
  <c r="M31" i="48"/>
  <c r="L31" i="48"/>
  <c r="K31" i="48"/>
  <c r="N30" i="48"/>
  <c r="M30" i="48"/>
  <c r="L30" i="48"/>
  <c r="K30" i="48"/>
  <c r="N29" i="48"/>
  <c r="M29" i="48"/>
  <c r="L29" i="48"/>
  <c r="K29" i="48"/>
  <c r="N28" i="48"/>
  <c r="M28" i="48"/>
  <c r="L28" i="48"/>
  <c r="K28" i="48"/>
  <c r="N27" i="48"/>
  <c r="M27" i="48"/>
  <c r="L27" i="48"/>
  <c r="K27" i="48"/>
  <c r="N26" i="48"/>
  <c r="M26" i="48"/>
  <c r="L26" i="48"/>
  <c r="K26" i="48"/>
  <c r="N25" i="48"/>
  <c r="M25" i="48"/>
  <c r="L25" i="48"/>
  <c r="K25" i="48"/>
  <c r="N24" i="48"/>
  <c r="M24" i="48"/>
  <c r="L24" i="48"/>
  <c r="K24" i="48"/>
  <c r="J24" i="48"/>
  <c r="N23" i="48"/>
  <c r="M23" i="48"/>
  <c r="L23" i="48"/>
  <c r="K23" i="48"/>
  <c r="J23" i="48"/>
  <c r="N22" i="48"/>
  <c r="M22" i="48"/>
  <c r="L22" i="48"/>
  <c r="K22" i="48"/>
  <c r="J22" i="48"/>
  <c r="N21" i="48"/>
  <c r="M21" i="48"/>
  <c r="L21" i="48"/>
  <c r="K21" i="48"/>
  <c r="J21" i="48"/>
  <c r="N20" i="48"/>
  <c r="M20" i="48"/>
  <c r="L20" i="48"/>
  <c r="K20" i="48"/>
  <c r="J20" i="48"/>
  <c r="N19" i="48"/>
  <c r="M19" i="48"/>
  <c r="L19" i="48"/>
  <c r="K19" i="48"/>
  <c r="J19" i="48"/>
  <c r="N18" i="48"/>
  <c r="M18" i="48"/>
  <c r="L18" i="48"/>
  <c r="K18" i="48"/>
  <c r="J18" i="48"/>
  <c r="N17" i="48"/>
  <c r="M17" i="48"/>
  <c r="L17" i="48"/>
  <c r="K17" i="48"/>
  <c r="J17" i="48"/>
  <c r="N16" i="48"/>
  <c r="M16" i="48"/>
  <c r="L16" i="48"/>
  <c r="K16" i="48"/>
  <c r="J16" i="48"/>
  <c r="N15" i="48"/>
  <c r="M15" i="48"/>
  <c r="L15" i="48"/>
  <c r="K15" i="48"/>
  <c r="J15" i="48"/>
  <c r="N14" i="48"/>
  <c r="M14" i="48"/>
  <c r="L14" i="48"/>
  <c r="K14" i="48"/>
  <c r="J14" i="48"/>
  <c r="F50" i="46"/>
  <c r="F51" i="46" s="1"/>
  <c r="E50" i="46"/>
  <c r="E51" i="46" s="1"/>
  <c r="D50" i="46"/>
  <c r="D51" i="46" s="1"/>
  <c r="C50" i="46"/>
  <c r="C51" i="46" s="1"/>
  <c r="N48" i="46"/>
  <c r="M48" i="46"/>
  <c r="L48" i="46"/>
  <c r="K48" i="46"/>
  <c r="N47" i="46"/>
  <c r="M47" i="46"/>
  <c r="L47" i="46"/>
  <c r="K47" i="46"/>
  <c r="N46" i="46"/>
  <c r="M46" i="46"/>
  <c r="L46" i="46"/>
  <c r="K46" i="46"/>
  <c r="N45" i="46"/>
  <c r="M45" i="46"/>
  <c r="L45" i="46"/>
  <c r="K45" i="46"/>
  <c r="N44" i="46"/>
  <c r="M44" i="46"/>
  <c r="L44" i="46"/>
  <c r="K44" i="46"/>
  <c r="N43" i="46"/>
  <c r="M43" i="46"/>
  <c r="L43" i="46"/>
  <c r="K43" i="46"/>
  <c r="N42" i="46"/>
  <c r="M42" i="46"/>
  <c r="L42" i="46"/>
  <c r="K42" i="46"/>
  <c r="N41" i="46"/>
  <c r="M41" i="46"/>
  <c r="L41" i="46"/>
  <c r="K41" i="46"/>
  <c r="N40" i="46"/>
  <c r="M40" i="46"/>
  <c r="L40" i="46"/>
  <c r="K40" i="46"/>
  <c r="N39" i="46"/>
  <c r="M39" i="46"/>
  <c r="L39" i="46"/>
  <c r="K39" i="46"/>
  <c r="N38" i="46"/>
  <c r="M38" i="46"/>
  <c r="L38" i="46"/>
  <c r="K38" i="46"/>
  <c r="N37" i="46"/>
  <c r="M37" i="46"/>
  <c r="L37" i="46"/>
  <c r="K37" i="46"/>
  <c r="N36" i="46"/>
  <c r="M36" i="46"/>
  <c r="L36" i="46"/>
  <c r="K36" i="46"/>
  <c r="N35" i="46"/>
  <c r="M35" i="46"/>
  <c r="L35" i="46"/>
  <c r="K35" i="46"/>
  <c r="N34" i="46"/>
  <c r="M34" i="46"/>
  <c r="L34" i="46"/>
  <c r="K34" i="46"/>
  <c r="N33" i="46"/>
  <c r="M33" i="46"/>
  <c r="L33" i="46"/>
  <c r="K33" i="46"/>
  <c r="N32" i="46"/>
  <c r="M32" i="46"/>
  <c r="L32" i="46"/>
  <c r="K32" i="46"/>
  <c r="N31" i="46"/>
  <c r="M31" i="46"/>
  <c r="L31" i="46"/>
  <c r="K31" i="46"/>
  <c r="N30" i="46"/>
  <c r="M30" i="46"/>
  <c r="L30" i="46"/>
  <c r="K30" i="46"/>
  <c r="N29" i="46"/>
  <c r="M29" i="46"/>
  <c r="L29" i="46"/>
  <c r="K29" i="46"/>
  <c r="N28" i="46"/>
  <c r="M28" i="46"/>
  <c r="L28" i="46"/>
  <c r="K28" i="46"/>
  <c r="N27" i="46"/>
  <c r="M27" i="46"/>
  <c r="L27" i="46"/>
  <c r="K27" i="46"/>
  <c r="N26" i="46"/>
  <c r="M26" i="46"/>
  <c r="L26" i="46"/>
  <c r="K26" i="46"/>
  <c r="N25" i="46"/>
  <c r="M25" i="46"/>
  <c r="L25" i="46"/>
  <c r="K25" i="46"/>
  <c r="N24" i="46"/>
  <c r="M24" i="46"/>
  <c r="L24" i="46"/>
  <c r="K24" i="46"/>
  <c r="J24" i="46"/>
  <c r="N23" i="46"/>
  <c r="M23" i="46"/>
  <c r="L23" i="46"/>
  <c r="K23" i="46"/>
  <c r="J23" i="46"/>
  <c r="N22" i="46"/>
  <c r="M22" i="46"/>
  <c r="L22" i="46"/>
  <c r="K22" i="46"/>
  <c r="J22" i="46"/>
  <c r="N21" i="46"/>
  <c r="M21" i="46"/>
  <c r="L21" i="46"/>
  <c r="K21" i="46"/>
  <c r="J21" i="46"/>
  <c r="N20" i="46"/>
  <c r="M20" i="46"/>
  <c r="L20" i="46"/>
  <c r="K20" i="46"/>
  <c r="J20" i="46"/>
  <c r="N19" i="46"/>
  <c r="M19" i="46"/>
  <c r="L19" i="46"/>
  <c r="K19" i="46"/>
  <c r="J19" i="46"/>
  <c r="N18" i="46"/>
  <c r="M18" i="46"/>
  <c r="L18" i="46"/>
  <c r="K18" i="46"/>
  <c r="J18" i="46"/>
  <c r="N17" i="46"/>
  <c r="M17" i="46"/>
  <c r="L17" i="46"/>
  <c r="K17" i="46"/>
  <c r="J17" i="46"/>
  <c r="N16" i="46"/>
  <c r="M16" i="46"/>
  <c r="L16" i="46"/>
  <c r="K16" i="46"/>
  <c r="J16" i="46"/>
  <c r="N15" i="46"/>
  <c r="M15" i="46"/>
  <c r="L15" i="46"/>
  <c r="K15" i="46"/>
  <c r="J15" i="46"/>
  <c r="N14" i="46"/>
  <c r="M14" i="46"/>
  <c r="L14" i="46"/>
  <c r="K14" i="46"/>
  <c r="J14" i="46"/>
  <c r="F50" i="45"/>
  <c r="F51" i="45"/>
  <c r="E50" i="45"/>
  <c r="E51" i="45" s="1"/>
  <c r="D50" i="45"/>
  <c r="D51" i="45" s="1"/>
  <c r="C50" i="45"/>
  <c r="C51" i="45" s="1"/>
  <c r="N48" i="45"/>
  <c r="M48" i="45"/>
  <c r="L48" i="45"/>
  <c r="K48" i="45"/>
  <c r="N47" i="45"/>
  <c r="M47" i="45"/>
  <c r="L47" i="45"/>
  <c r="K47" i="45"/>
  <c r="N46" i="45"/>
  <c r="M46" i="45"/>
  <c r="L46" i="45"/>
  <c r="K46" i="45"/>
  <c r="N45" i="45"/>
  <c r="M45" i="45"/>
  <c r="L45" i="45"/>
  <c r="K45" i="45"/>
  <c r="N44" i="45"/>
  <c r="M44" i="45"/>
  <c r="L44" i="45"/>
  <c r="K44" i="45"/>
  <c r="N43" i="45"/>
  <c r="M43" i="45"/>
  <c r="L43" i="45"/>
  <c r="K43" i="45"/>
  <c r="N42" i="45"/>
  <c r="M42" i="45"/>
  <c r="L42" i="45"/>
  <c r="K42" i="45"/>
  <c r="N41" i="45"/>
  <c r="M41" i="45"/>
  <c r="L41" i="45"/>
  <c r="K41" i="45"/>
  <c r="N40" i="45"/>
  <c r="M40" i="45"/>
  <c r="L40" i="45"/>
  <c r="K40" i="45"/>
  <c r="N39" i="45"/>
  <c r="M39" i="45"/>
  <c r="L39" i="45"/>
  <c r="K39" i="45"/>
  <c r="N38" i="45"/>
  <c r="M38" i="45"/>
  <c r="L38" i="45"/>
  <c r="K38" i="45"/>
  <c r="N37" i="45"/>
  <c r="M37" i="45"/>
  <c r="L37" i="45"/>
  <c r="K37" i="45"/>
  <c r="N36" i="45"/>
  <c r="M36" i="45"/>
  <c r="L36" i="45"/>
  <c r="K36" i="45"/>
  <c r="N35" i="45"/>
  <c r="M35" i="45"/>
  <c r="L35" i="45"/>
  <c r="K35" i="45"/>
  <c r="N34" i="45"/>
  <c r="M34" i="45"/>
  <c r="L34" i="45"/>
  <c r="K34" i="45"/>
  <c r="N33" i="45"/>
  <c r="M33" i="45"/>
  <c r="L33" i="45"/>
  <c r="K33" i="45"/>
  <c r="N32" i="45"/>
  <c r="M32" i="45"/>
  <c r="L32" i="45"/>
  <c r="K32" i="45"/>
  <c r="N31" i="45"/>
  <c r="M31" i="45"/>
  <c r="L31" i="45"/>
  <c r="K31" i="45"/>
  <c r="N30" i="45"/>
  <c r="M30" i="45"/>
  <c r="L30" i="45"/>
  <c r="K30" i="45"/>
  <c r="N29" i="45"/>
  <c r="M29" i="45"/>
  <c r="L29" i="45"/>
  <c r="K29" i="45"/>
  <c r="N28" i="45"/>
  <c r="M28" i="45"/>
  <c r="L28" i="45"/>
  <c r="K28" i="45"/>
  <c r="N27" i="45"/>
  <c r="M27" i="45"/>
  <c r="L27" i="45"/>
  <c r="K27" i="45"/>
  <c r="N26" i="45"/>
  <c r="M26" i="45"/>
  <c r="L26" i="45"/>
  <c r="K26" i="45"/>
  <c r="N25" i="45"/>
  <c r="M25" i="45"/>
  <c r="L25" i="45"/>
  <c r="K25" i="45"/>
  <c r="N24" i="45"/>
  <c r="M24" i="45"/>
  <c r="L24" i="45"/>
  <c r="K24" i="45"/>
  <c r="J24" i="45"/>
  <c r="N23" i="45"/>
  <c r="M23" i="45"/>
  <c r="L23" i="45"/>
  <c r="K23" i="45"/>
  <c r="J23" i="45"/>
  <c r="N22" i="45"/>
  <c r="M22" i="45"/>
  <c r="L22" i="45"/>
  <c r="K22" i="45"/>
  <c r="J22" i="45"/>
  <c r="N21" i="45"/>
  <c r="M21" i="45"/>
  <c r="L21" i="45"/>
  <c r="K21" i="45"/>
  <c r="J21" i="45"/>
  <c r="N20" i="45"/>
  <c r="M20" i="45"/>
  <c r="L20" i="45"/>
  <c r="K20" i="45"/>
  <c r="J20" i="45"/>
  <c r="N19" i="45"/>
  <c r="M19" i="45"/>
  <c r="L19" i="45"/>
  <c r="K19" i="45"/>
  <c r="J19" i="45"/>
  <c r="N18" i="45"/>
  <c r="M18" i="45"/>
  <c r="L18" i="45"/>
  <c r="K18" i="45"/>
  <c r="J18" i="45"/>
  <c r="N17" i="45"/>
  <c r="M17" i="45"/>
  <c r="L17" i="45"/>
  <c r="K17" i="45"/>
  <c r="J17" i="45"/>
  <c r="N16" i="45"/>
  <c r="M16" i="45"/>
  <c r="L16" i="45"/>
  <c r="K16" i="45"/>
  <c r="J16" i="45"/>
  <c r="N15" i="45"/>
  <c r="M15" i="45"/>
  <c r="L15" i="45"/>
  <c r="K15" i="45"/>
  <c r="J15" i="45"/>
  <c r="N14" i="45"/>
  <c r="M14" i="45"/>
  <c r="L14" i="45"/>
  <c r="K14" i="45"/>
  <c r="J14" i="45"/>
  <c r="F50" i="44"/>
  <c r="F51" i="44" s="1"/>
  <c r="E50" i="44"/>
  <c r="E51" i="44" s="1"/>
  <c r="D50" i="44"/>
  <c r="D51" i="44" s="1"/>
  <c r="C50" i="44"/>
  <c r="C51" i="44" s="1"/>
  <c r="N48" i="44"/>
  <c r="M48" i="44"/>
  <c r="L48" i="44"/>
  <c r="K48" i="44"/>
  <c r="N47" i="44"/>
  <c r="M47" i="44"/>
  <c r="L47" i="44"/>
  <c r="K47" i="44"/>
  <c r="N46" i="44"/>
  <c r="M46" i="44"/>
  <c r="L46" i="44"/>
  <c r="K46" i="44"/>
  <c r="N45" i="44"/>
  <c r="M45" i="44"/>
  <c r="L45" i="44"/>
  <c r="K45" i="44"/>
  <c r="N44" i="44"/>
  <c r="M44" i="44"/>
  <c r="L44" i="44"/>
  <c r="K44" i="44"/>
  <c r="N43" i="44"/>
  <c r="M43" i="44"/>
  <c r="L43" i="44"/>
  <c r="K43" i="44"/>
  <c r="N42" i="44"/>
  <c r="M42" i="44"/>
  <c r="L42" i="44"/>
  <c r="K42" i="44"/>
  <c r="N41" i="44"/>
  <c r="M41" i="44"/>
  <c r="L41" i="44"/>
  <c r="K41" i="44"/>
  <c r="N40" i="44"/>
  <c r="M40" i="44"/>
  <c r="L40" i="44"/>
  <c r="K40" i="44"/>
  <c r="N39" i="44"/>
  <c r="M39" i="44"/>
  <c r="L39" i="44"/>
  <c r="K39" i="44"/>
  <c r="N38" i="44"/>
  <c r="M38" i="44"/>
  <c r="L38" i="44"/>
  <c r="K38" i="44"/>
  <c r="N37" i="44"/>
  <c r="M37" i="44"/>
  <c r="L37" i="44"/>
  <c r="K37" i="44"/>
  <c r="N36" i="44"/>
  <c r="M36" i="44"/>
  <c r="L36" i="44"/>
  <c r="K36" i="44"/>
  <c r="N35" i="44"/>
  <c r="M35" i="44"/>
  <c r="L35" i="44"/>
  <c r="K35" i="44"/>
  <c r="N34" i="44"/>
  <c r="M34" i="44"/>
  <c r="L34" i="44"/>
  <c r="K34" i="44"/>
  <c r="N33" i="44"/>
  <c r="M33" i="44"/>
  <c r="L33" i="44"/>
  <c r="K33" i="44"/>
  <c r="N32" i="44"/>
  <c r="M32" i="44"/>
  <c r="L32" i="44"/>
  <c r="K32" i="44"/>
  <c r="N31" i="44"/>
  <c r="M31" i="44"/>
  <c r="L31" i="44"/>
  <c r="K31" i="44"/>
  <c r="N30" i="44"/>
  <c r="M30" i="44"/>
  <c r="L30" i="44"/>
  <c r="K30" i="44"/>
  <c r="N29" i="44"/>
  <c r="M29" i="44"/>
  <c r="L29" i="44"/>
  <c r="K29" i="44"/>
  <c r="N28" i="44"/>
  <c r="M28" i="44"/>
  <c r="L28" i="44"/>
  <c r="K28" i="44"/>
  <c r="N27" i="44"/>
  <c r="M27" i="44"/>
  <c r="L27" i="44"/>
  <c r="K27" i="44"/>
  <c r="N26" i="44"/>
  <c r="M26" i="44"/>
  <c r="L26" i="44"/>
  <c r="K26" i="44"/>
  <c r="N25" i="44"/>
  <c r="M25" i="44"/>
  <c r="L25" i="44"/>
  <c r="K25" i="44"/>
  <c r="N24" i="44"/>
  <c r="M24" i="44"/>
  <c r="L24" i="44"/>
  <c r="K24" i="44"/>
  <c r="J24" i="44"/>
  <c r="N23" i="44"/>
  <c r="M23" i="44"/>
  <c r="L23" i="44"/>
  <c r="K23" i="44"/>
  <c r="J23" i="44"/>
  <c r="N22" i="44"/>
  <c r="M22" i="44"/>
  <c r="L22" i="44"/>
  <c r="K22" i="44"/>
  <c r="J22" i="44"/>
  <c r="N21" i="44"/>
  <c r="M21" i="44"/>
  <c r="L21" i="44"/>
  <c r="K21" i="44"/>
  <c r="J21" i="44"/>
  <c r="N20" i="44"/>
  <c r="M20" i="44"/>
  <c r="L20" i="44"/>
  <c r="K20" i="44"/>
  <c r="J20" i="44"/>
  <c r="N19" i="44"/>
  <c r="M19" i="44"/>
  <c r="L19" i="44"/>
  <c r="K19" i="44"/>
  <c r="J19" i="44"/>
  <c r="N18" i="44"/>
  <c r="M18" i="44"/>
  <c r="L18" i="44"/>
  <c r="K18" i="44"/>
  <c r="J18" i="44"/>
  <c r="N17" i="44"/>
  <c r="M17" i="44"/>
  <c r="L17" i="44"/>
  <c r="K17" i="44"/>
  <c r="J17" i="44"/>
  <c r="N16" i="44"/>
  <c r="M16" i="44"/>
  <c r="L16" i="44"/>
  <c r="K16" i="44"/>
  <c r="J16" i="44"/>
  <c r="N15" i="44"/>
  <c r="M15" i="44"/>
  <c r="L15" i="44"/>
  <c r="K15" i="44"/>
  <c r="J15" i="44"/>
  <c r="N14" i="44"/>
  <c r="M14" i="44"/>
  <c r="L14" i="44"/>
  <c r="K14" i="44"/>
  <c r="J14" i="44"/>
  <c r="E50" i="40"/>
  <c r="E51" i="40" s="1"/>
  <c r="F50" i="40"/>
  <c r="F51" i="40" s="1"/>
  <c r="D50" i="40"/>
  <c r="D51" i="40" s="1"/>
  <c r="C50" i="40"/>
  <c r="C51" i="40" s="1"/>
  <c r="N48" i="40"/>
  <c r="M48" i="40"/>
  <c r="L48" i="40"/>
  <c r="K48" i="40"/>
  <c r="N47" i="40"/>
  <c r="M47" i="40"/>
  <c r="L47" i="40"/>
  <c r="K47" i="40"/>
  <c r="N46" i="40"/>
  <c r="M46" i="40"/>
  <c r="L46" i="40"/>
  <c r="K46" i="40"/>
  <c r="N45" i="40"/>
  <c r="M45" i="40"/>
  <c r="L45" i="40"/>
  <c r="K45" i="40"/>
  <c r="N44" i="40"/>
  <c r="M44" i="40"/>
  <c r="L44" i="40"/>
  <c r="K44" i="40"/>
  <c r="N43" i="40"/>
  <c r="M43" i="40"/>
  <c r="L43" i="40"/>
  <c r="K43" i="40"/>
  <c r="N42" i="40"/>
  <c r="M42" i="40"/>
  <c r="L42" i="40"/>
  <c r="K42" i="40"/>
  <c r="N41" i="40"/>
  <c r="M41" i="40"/>
  <c r="L41" i="40"/>
  <c r="K41" i="40"/>
  <c r="N40" i="40"/>
  <c r="M40" i="40"/>
  <c r="L40" i="40"/>
  <c r="K40" i="40"/>
  <c r="N39" i="40"/>
  <c r="M39" i="40"/>
  <c r="L39" i="40"/>
  <c r="K39" i="40"/>
  <c r="N38" i="40"/>
  <c r="M38" i="40"/>
  <c r="L38" i="40"/>
  <c r="K38" i="40"/>
  <c r="N37" i="40"/>
  <c r="M37" i="40"/>
  <c r="L37" i="40"/>
  <c r="K37" i="40"/>
  <c r="N36" i="40"/>
  <c r="M36" i="40"/>
  <c r="L36" i="40"/>
  <c r="K36" i="40"/>
  <c r="N35" i="40"/>
  <c r="M35" i="40"/>
  <c r="L35" i="40"/>
  <c r="K35" i="40"/>
  <c r="N34" i="40"/>
  <c r="M34" i="40"/>
  <c r="L34" i="40"/>
  <c r="K34" i="40"/>
  <c r="N33" i="40"/>
  <c r="M33" i="40"/>
  <c r="L33" i="40"/>
  <c r="K33" i="40"/>
  <c r="N32" i="40"/>
  <c r="M32" i="40"/>
  <c r="L32" i="40"/>
  <c r="K32" i="40"/>
  <c r="N31" i="40"/>
  <c r="M31" i="40"/>
  <c r="L31" i="40"/>
  <c r="K31" i="40"/>
  <c r="N30" i="40"/>
  <c r="M30" i="40"/>
  <c r="L30" i="40"/>
  <c r="K30" i="40"/>
  <c r="N29" i="40"/>
  <c r="M29" i="40"/>
  <c r="L29" i="40"/>
  <c r="K29" i="40"/>
  <c r="N28" i="40"/>
  <c r="M28" i="40"/>
  <c r="L28" i="40"/>
  <c r="K28" i="40"/>
  <c r="N27" i="40"/>
  <c r="M27" i="40"/>
  <c r="L27" i="40"/>
  <c r="K27" i="40"/>
  <c r="N26" i="40"/>
  <c r="M26" i="40"/>
  <c r="L26" i="40"/>
  <c r="K26" i="40"/>
  <c r="N25" i="40"/>
  <c r="M25" i="40"/>
  <c r="L25" i="40"/>
  <c r="K25" i="40"/>
  <c r="N24" i="40"/>
  <c r="M24" i="40"/>
  <c r="L24" i="40"/>
  <c r="K24" i="40"/>
  <c r="J24" i="40"/>
  <c r="N23" i="40"/>
  <c r="M23" i="40"/>
  <c r="L23" i="40"/>
  <c r="K23" i="40"/>
  <c r="J23" i="40"/>
  <c r="N22" i="40"/>
  <c r="M22" i="40"/>
  <c r="L22" i="40"/>
  <c r="K22" i="40"/>
  <c r="J22" i="40"/>
  <c r="N21" i="40"/>
  <c r="M21" i="40"/>
  <c r="L21" i="40"/>
  <c r="K21" i="40"/>
  <c r="J21" i="40"/>
  <c r="N20" i="40"/>
  <c r="M20" i="40"/>
  <c r="L20" i="40"/>
  <c r="K20" i="40"/>
  <c r="J20" i="40"/>
  <c r="N19" i="40"/>
  <c r="M19" i="40"/>
  <c r="L19" i="40"/>
  <c r="K19" i="40"/>
  <c r="J19" i="40"/>
  <c r="N18" i="40"/>
  <c r="M18" i="40"/>
  <c r="L18" i="40"/>
  <c r="K18" i="40"/>
  <c r="J18" i="40"/>
  <c r="N17" i="40"/>
  <c r="M17" i="40"/>
  <c r="L17" i="40"/>
  <c r="K17" i="40"/>
  <c r="J17" i="40"/>
  <c r="N16" i="40"/>
  <c r="M16" i="40"/>
  <c r="L16" i="40"/>
  <c r="K16" i="40"/>
  <c r="J16" i="40"/>
  <c r="N15" i="40"/>
  <c r="M15" i="40"/>
  <c r="L15" i="40"/>
  <c r="K15" i="40"/>
  <c r="J15" i="40"/>
  <c r="N14" i="40"/>
  <c r="M14" i="40"/>
  <c r="L14" i="40"/>
  <c r="K14" i="40"/>
  <c r="J14" i="40"/>
  <c r="F41" i="11"/>
  <c r="E41" i="11"/>
  <c r="D41" i="11"/>
  <c r="G19" i="11"/>
  <c r="G38" i="11" s="1"/>
  <c r="G21" i="11"/>
  <c r="G40" i="11" s="1"/>
  <c r="G20" i="11"/>
  <c r="G39" i="11" s="1"/>
  <c r="C40" i="11"/>
  <c r="F39" i="11"/>
  <c r="E39" i="11"/>
  <c r="D39" i="11"/>
  <c r="F40" i="11"/>
  <c r="E40" i="11"/>
  <c r="C39" i="11"/>
  <c r="F38" i="11"/>
  <c r="E38" i="11"/>
  <c r="D38" i="11"/>
  <c r="F37" i="11"/>
  <c r="E37" i="11"/>
  <c r="D37" i="11"/>
  <c r="C37" i="11"/>
  <c r="F36" i="11"/>
  <c r="E36" i="11"/>
  <c r="D36" i="11"/>
  <c r="C36" i="11"/>
  <c r="F35" i="11"/>
  <c r="E35" i="11"/>
  <c r="D35" i="11"/>
  <c r="C35" i="11"/>
  <c r="F34" i="11"/>
  <c r="E34" i="11"/>
  <c r="D34" i="11"/>
  <c r="C34" i="11"/>
  <c r="E33" i="11"/>
  <c r="D33" i="11"/>
  <c r="C33" i="11"/>
  <c r="F32" i="11"/>
  <c r="C41" i="11"/>
  <c r="C32" i="11"/>
  <c r="E32" i="11"/>
  <c r="G22" i="11"/>
  <c r="G41" i="11" s="1"/>
  <c r="D32" i="11"/>
  <c r="C38" i="11"/>
  <c r="D40" i="11"/>
  <c r="G50" i="44" l="1"/>
  <c r="G50" i="45"/>
  <c r="G51" i="45"/>
  <c r="G50" i="46"/>
  <c r="G50" i="49"/>
  <c r="G50" i="48"/>
  <c r="G51" i="48"/>
  <c r="G14" i="11" s="1"/>
  <c r="G33" i="11" s="1"/>
  <c r="G50" i="40"/>
  <c r="G51" i="40"/>
  <c r="G13" i="11" s="1"/>
  <c r="G32" i="11" s="1"/>
  <c r="G51" i="44"/>
  <c r="G18" i="11" s="1"/>
  <c r="G37" i="11" s="1"/>
  <c r="G51" i="46"/>
  <c r="G16" i="11" s="1"/>
  <c r="G35" i="11" s="1"/>
  <c r="G51" i="49"/>
  <c r="G15" i="11" s="1"/>
  <c r="G34" i="11" s="1"/>
  <c r="G17" i="11" l="1"/>
  <c r="G36" i="11" s="1"/>
</calcChain>
</file>

<file path=xl/sharedStrings.xml><?xml version="1.0" encoding="utf-8"?>
<sst xmlns="http://schemas.openxmlformats.org/spreadsheetml/2006/main" count="534" uniqueCount="130">
  <si>
    <t>Utseende</t>
  </si>
  <si>
    <t>Skala  1-10</t>
  </si>
  <si>
    <t xml:space="preserve">Skala 1 - 10 </t>
  </si>
  <si>
    <t>Kock 1</t>
  </si>
  <si>
    <t>Kock2</t>
  </si>
  <si>
    <t>Kock 3</t>
  </si>
  <si>
    <t>Kock 4</t>
  </si>
  <si>
    <t>Kock 5</t>
  </si>
  <si>
    <t>Kock 6</t>
  </si>
  <si>
    <t>Kock 7</t>
  </si>
  <si>
    <t>Kock 8</t>
  </si>
  <si>
    <t>Kock 9</t>
  </si>
  <si>
    <t>Kock 10</t>
  </si>
  <si>
    <t>Kock 11</t>
  </si>
  <si>
    <t>Produkter</t>
  </si>
  <si>
    <t>Kockar</t>
  </si>
  <si>
    <t>Potential</t>
  </si>
  <si>
    <t>potential</t>
  </si>
  <si>
    <t xml:space="preserve">summa </t>
  </si>
  <si>
    <t>1. medelvärde = summan av alla värden/ antal värden</t>
  </si>
  <si>
    <t xml:space="preserve">Utseende i rå form </t>
  </si>
  <si>
    <t>Antal kockar:</t>
  </si>
  <si>
    <t>Mörhet</t>
  </si>
  <si>
    <t>6.</t>
  </si>
  <si>
    <t>7.</t>
  </si>
  <si>
    <t>8.</t>
  </si>
  <si>
    <t>1.</t>
  </si>
  <si>
    <t xml:space="preserve">2. </t>
  </si>
  <si>
    <t xml:space="preserve">3. </t>
  </si>
  <si>
    <t xml:space="preserve">4. </t>
  </si>
  <si>
    <t xml:space="preserve">5. </t>
  </si>
  <si>
    <t>Skala 1 - 10</t>
  </si>
  <si>
    <t>Kock 12</t>
  </si>
  <si>
    <t>Kock 13</t>
  </si>
  <si>
    <t>Kock 14</t>
  </si>
  <si>
    <t>Kock 15</t>
  </si>
  <si>
    <t>Smak</t>
  </si>
  <si>
    <t>Skala 1- 10 x 2</t>
  </si>
  <si>
    <t>Skala 1 - 10  x 1</t>
  </si>
  <si>
    <t>Skala 1 - 10 x 1</t>
  </si>
  <si>
    <t xml:space="preserve">Skala  1 -10 x 1 </t>
  </si>
  <si>
    <t>utseende rå form</t>
  </si>
  <si>
    <t>35-50 poäng = Exceptionell råvara</t>
  </si>
  <si>
    <t xml:space="preserve">Smak </t>
  </si>
  <si>
    <t>20-24 = Standard råvara</t>
  </si>
  <si>
    <t>Kock 16</t>
  </si>
  <si>
    <t>Kock 17</t>
  </si>
  <si>
    <t>Kock 18</t>
  </si>
  <si>
    <t>Kock 19</t>
  </si>
  <si>
    <t xml:space="preserve">Kock 20 </t>
  </si>
  <si>
    <t>Kock 21</t>
  </si>
  <si>
    <t>Kock 22</t>
  </si>
  <si>
    <t>Kock 23</t>
  </si>
  <si>
    <t>Kock 24</t>
  </si>
  <si>
    <t>Kock 25</t>
  </si>
  <si>
    <t>Kock 26</t>
  </si>
  <si>
    <t xml:space="preserve">Kock 27 </t>
  </si>
  <si>
    <t xml:space="preserve">Kock 28 </t>
  </si>
  <si>
    <t xml:space="preserve">Kock 29 </t>
  </si>
  <si>
    <t xml:space="preserve">Kock 30 </t>
  </si>
  <si>
    <t>Saftighet</t>
  </si>
  <si>
    <t>Total</t>
  </si>
  <si>
    <t xml:space="preserve">Kock 31 </t>
  </si>
  <si>
    <t>Kock 32</t>
  </si>
  <si>
    <t xml:space="preserve">Kock 33 </t>
  </si>
  <si>
    <t>Kock 34</t>
  </si>
  <si>
    <t>Kock 35</t>
  </si>
  <si>
    <t xml:space="preserve">Kock 18 </t>
  </si>
  <si>
    <t xml:space="preserve">Kock 19 </t>
  </si>
  <si>
    <t xml:space="preserve">Kock 21 </t>
  </si>
  <si>
    <t>Kock 29</t>
  </si>
  <si>
    <t>Kock 31</t>
  </si>
  <si>
    <t>Kock 33</t>
  </si>
  <si>
    <t xml:space="preserve">25-29 = Hög råvarukvalité               </t>
  </si>
  <si>
    <t>30-34 = Utmärkt råvarukvalité</t>
  </si>
  <si>
    <t>x 1</t>
  </si>
  <si>
    <t>x 2</t>
  </si>
  <si>
    <t>Skala 1-10</t>
  </si>
  <si>
    <t xml:space="preserve">Saftighet </t>
  </si>
  <si>
    <t>UTSEENDE</t>
  </si>
  <si>
    <t>MÖRHET</t>
  </si>
  <si>
    <t>SAFTIGHET</t>
  </si>
  <si>
    <t>SMAK</t>
  </si>
  <si>
    <t xml:space="preserve">30-34 = Utmärkt råvarukvalité </t>
  </si>
  <si>
    <t xml:space="preserve">            </t>
  </si>
  <si>
    <t>Bonde: Blekslätten</t>
  </si>
  <si>
    <t>TEXTUR</t>
  </si>
  <si>
    <t>Kock 2</t>
  </si>
  <si>
    <t>Referens</t>
  </si>
  <si>
    <t>Produkt: Simgus</t>
  </si>
  <si>
    <t>Bonde: Ejmunds</t>
  </si>
  <si>
    <t>Produkt: Fjällko-Angus</t>
  </si>
  <si>
    <t>Bonde: Simon Renström</t>
  </si>
  <si>
    <t>Bonde: Markus Lindström</t>
  </si>
  <si>
    <t>Produkt: Väneko</t>
  </si>
  <si>
    <t>Produkt: Dexter</t>
  </si>
  <si>
    <t>1.Referens</t>
  </si>
  <si>
    <t>2.Simgus</t>
  </si>
  <si>
    <t>3. Fjällko - Angus</t>
  </si>
  <si>
    <t>4. Väneko</t>
  </si>
  <si>
    <t>5. Dexter</t>
  </si>
  <si>
    <t>Wagyu-SLB</t>
  </si>
  <si>
    <t>NÖT</t>
  </si>
  <si>
    <t>Resultat 21 oktober 2019</t>
  </si>
  <si>
    <t xml:space="preserve">Bonde: Daniel Emitslöf </t>
  </si>
  <si>
    <t>Mycket tugg.Bättre än väntat! Ganska mör, men snarare mjuk.</t>
  </si>
  <si>
    <t>Slapp, ljus, ingen marmorering. Inget fett. Stumm. Ojämn, ospänstig. Oinspirerande och trist. Glåmig och klibbig. Ointressant. Ljus. Ser trött ut. Illa hanterad.</t>
  </si>
  <si>
    <t>Små fibrer, förlorar saften fort. Blöder ut. Hårda fibrer. Skärpning! Tuggigt. Korta fibrer, tappar juicen.</t>
  </si>
  <si>
    <t xml:space="preserve">Inte impad. Medelmåttig. Järnig, lite sur. Smakar vac. Offsmak. Sur.Syrlig och frän I smaken. </t>
  </si>
  <si>
    <t>Vitt fett, djupröd, nästan marmorerad. Luktar fint slakteri. Fin! Tun fettkappa, låg marmorering. Tun kappa vit I fettet. Fint styckad. Standardbiff på ben, inte så spännande, dock kan sånna biffar vara riktogt bra! Saknar doft. Fint fett. Blekt fett, tunn kappa. Mild, fin doft, skulle kunna hänga lite till? Lite ljust fett, lite blöt. Ljusgul liten kappa, ganska fin! Mild örtig doft.</t>
  </si>
  <si>
    <t>Nästan för mör. Mör, visst tuggmotstånd. Kunde ha hängt lite till. Behaglig att arbeta med.Bra mörhet. Medeltugg, känns skön I munnen.  Bra mörhet. Super första tuggam, men tappar väldigt fort. Mör men nästan lite saggig. Ok mörhet. Torr.</t>
  </si>
  <si>
    <t>Bra motstånd men släpper juicen fort. Ungt djur? Grynig, fina fibrer. Saften håller inte genom hela biten. Helt oh men h¨åller inte hela vägen. Texturen på fettet känns broskig. Juicey. Fibrerna känns och frasar något. Bra saftighet, fin textur. Fettet sätter sig i gommen. Smala fibrer, trevlig att tugga på. Blir snabbt torr. Lagom tugg. Juicig men blir torr fort.</t>
  </si>
  <si>
    <t>Lite annonym, inte gott fett. Mild behaglig eftersmak. Lite platt. Nötig och mild, bra umami. Behaglig eftersmak. Förväntade mig bättre. God, ren köttsmak. God och örtig men inte så mycket. Kort och liten. Standard. Fettet drar ner betyget. Inte så hög smak. Järn och mineraler. Smakar väldigt lite. Skulle må bra av att hängas lite till.</t>
  </si>
  <si>
    <t>Mycket fett, gult och löst. Grym look, nästan vulgär. Luktar gåslever. Enorm smörig fettkappa. Fin marmorering. Tilltalande färg. Gulaktog fettkappa som ser lovande ut, köttet dock lite ljust och glatt.Fin gulhet och sammansättning på fett och kött. Känner doften tre kockar bort! Vacker färg på fettet, fin marmorering, onödigt stor kappa. Härlig kappa. Smörig, fin marmorering. Så snygg! Rätt marmorering, fin kappa. Rätt färg. Otroligt fin. Kanske lite för lite kött i förhållande till kappan. Gult glansigt fett, torr och smörig. Vackert! Fettet delar i två delar, mjukt och hårt. Fin färg på både kött och fett. Fint kött, härlig marmorering. Luktar väl hängd.  Härlig doft. Väldigt härligt fett.</t>
  </si>
  <si>
    <t>Mör men ändå skönt tugg. Superhärlig konsistens, smälter I munnen. Mycket mör. Fettet smälter som smör. Bra motstånd. Mjuk o fin, skulle funka med löständer. Som en susning I munnen så bra, Bra tugg. Härlig, bra tugg - det smälter inte direkt I munnen, men det är något positivt. Trevlig mörhet, håller länge.</t>
  </si>
  <si>
    <t xml:space="preserve">Mycket bra, håller textur och juice till sista tuggan. Behåller fukt genom hela tuggan. Fint med fett I texturen. Fettet knäpper I munnen, det gillar jag. Saftigt, bra textur på fettet. Perfekt saftighet. Fina fibrer, supersaftig. Bra saftighet. Frodig. Fettet sprider sig i hela munnen, saftigt. Långa, kompakta fibrer. Bra fettmängd insprängt i köttet. Fin textur, spänstigt. Bra saftighet som håller hela tuggan. </t>
  </si>
  <si>
    <t xml:space="preserve">Djup. Örter, timjan, blåmögelost. Umami, komplexa toner. Något frän eftersmak. Köttet smakar smörigt men med lite inte helt behagliga bitoner? Fettet bäst, fin karraktär, lite ostigt. Smörigt djup I smaken, fett och kött tillsammans bäst, blir elegant. Umamibomb, fylligt och mustigt.Väldigt fin smak, balanserad, fyllig, nötig. Ren och tydlig köttsmak, gott fett, härligt tryck i eftersmaken. Smörig, örtig kappa. Otrevlig eftersmak av ladugård - hängt väl länge? Lever, lagrad ost, gräs i köttet. Fettkappan magisk. God smak. Gåslever. Lång eftersmak, fettsmaken sitter kvar i munnen länge. </t>
  </si>
  <si>
    <t>Ok marmorering, fina proportioner. Luktar välhängd. Fin balans mellan kappa - biff. Oxiderad snittyta, lite trist, Relativt gult fett. Bra doft - köttet har dock börjat oxidera. Fin kappa, härlig doft. Visst insprängt fett. Luktar mossa. Härligt mörk färg, fin insprängning av fett. Medeltjockt fett, kappan lossnar lite från köttet. Bra fördelning fett-kött. Köttet har blivit lite grått. Lite sladdrigt kött, fin färg på fettet. Min marmorering, ingen spännande doft. Oxiderad.</t>
  </si>
  <si>
    <t xml:space="preserve">Bra mörhet först, men tappar lite tugg. Mjukt att tugga I men mörheten försvinner I tuggan. Behagligt tuggmotstånd. Bra mörhet I hela biten. Skönt tugg. Smaken försvinner innan man tuggat färdigt. Perfekt motstånd. Först bra, blir torrt på slutet. Fettet poppar. Mediummör. Något tuggig. Bra motstånd, inte för mör. </t>
  </si>
  <si>
    <t xml:space="preserve">Tuggig men god I munnen. Härligt juicig, men blir torr efter någon tugga. Håller inte saftigheten. Juicig! Texturen på fettet är bra! Bra saftighet, men fibrerna håller inte kvar saften. Saftigt kött med tydliga fibrer. Trevlig saftighet. Långa fina fibrer, fettet smälter och bidrar till saftigheten (som dock är försvinnande). Långa fibrer, juicigt. Med fettet håller smaken. Saftigt och smörigt med det insprängda fettet men tappar juicen. Lite torr känsla i eftersmaken. Fantastiskt fett, juicen släpper lite i köttet. </t>
  </si>
  <si>
    <t>Lite syrlig. Anklever. Blåmögelost, umami. Fin smak I fettet, inte så mycket I köttet. Nötighet, hö, ost. Lite oljigt. Bra smak på fettet, lite funky, mycket järn. Moget kött, lite metallisk. Smörig mycket god kappa. Bra lång smak, välhängd! Härlig smak, lite syra, lite trädgård. Gott fett, knäpper. Köttet inte så kraftig smak. Mycket gott fett, köttets smak lite svävande. Fin smak p köttet, mycket gott fett.</t>
  </si>
  <si>
    <t xml:space="preserve">Ljust kött, inte så marmorerat, lite löst. Fina proportioner, lite blek. Fin färg på fettet, inte så mycket marmorering. Fin färg på fettet. Saknar lite doft.Bra kappa men inte så marmorerad. Vacker gyllne kappa. Fin färg. Gult, torrt fint fett. Släpper lite i lagren. Fettet delar på sig, lite ojämnt. Fettet lite blött. Lite sladdrig i köttet, härligt fint fett. Lite orange färg. Fin, nätt form. Fantastisk färg på fettet. </t>
  </si>
  <si>
    <t>Perfekt baland. Lite understekt. Kräver lite tuggande. Medel. Bra motstånd. Bra motstånd-mörhet. Härlig mörhet, med tuggkänsla. Mörhet som håller smaken, fibrerna något hårda. Fantastisk! Perfekt I början av tuggan, blir lite hård. Bra mörhet och känsla kött och fett tillsammans. Motstånd i tuggan. Något torr.</t>
  </si>
  <si>
    <t>Väldigt ojämn beroende på vilken bit man tog. Tappar saften. Tappar juicen genom tuggan. Härligt saftig först. Mycket bra koncistens som håller saften. Bra saftighet. Tydliga fibrer med fras. Väldigt saftig. Väldigt trevliga fibrer, saftigt. Tappar tyvärr saften. Superjuicigt och perfekt tugg. Superskönt fett!</t>
  </si>
  <si>
    <t>Djup, örtig köttsmak. Magiskt gott fett. Lite syra, fin stekkarraktär på fettet. Gräsig nötighet. Elegant och fyllig. Gräs, nöt, läder. Fett och kött gott tillsammans. Gräd. Gott, fräscht kött,superläckert fett. Väldigt gott, men inte så djup smak. Bra syra, bra lång smak. Lever. Inte så mustig, men finstämd. Lite lever, mesta smaken finns i fettet. Mycket gott fett, köttet tappar lite smak då det blir lite torrt.</t>
  </si>
  <si>
    <t>Stort djur, köttras.Doftar vörtbröd, marmelad. Ljus, fyllig. Bra propotioner fett  -kött. Stor biff. Fint styckad, bra hängning, fast och fin. Bra marmorering, bra balans mellan kappa och kött. Fin färg. Jämn marmorering, lite vitt fett. Fint marmorerad, liten, fast kappa. Fin bit, bra konsistens, bra balans. Torr yta. fin marmorering. Fettet ljust. Hyfsad marmorering, härligt hängd. Fint insprängt fett, lite ost doft.</t>
  </si>
  <si>
    <t>Väldigt mör. Bra tuggmotstånd. Mör men samtidigt fin motstånd, härlig. Jättebra mörhet. Faller isär - på ett positivt sätt. Lite, lite för mör…. Den blir inte torr I munnen, bäst idag! Mör och fin med korta fibrer. Bra saft, fina fibrer. Grymt bra, härligt tugg.</t>
  </si>
  <si>
    <t xml:space="preserve">Grym textur och höll köttsaften bra. Höll juicen. Bra saftighet. Perfekt tugga. Perfektion. Trevlig saftighet. Små fina fibrer, fin saftighet. Saftig och fräsch. Saftig! Korta fibrer som bär fett och saftighet genom hela tuggan. Härligt fett I köttet, tappar lite saft. Fin textur, behaglig att äta. Mjuka, fina fibrer, men stor skillnad på de två olkia bitarna jag tog. </t>
  </si>
  <si>
    <t xml:space="preserve">Juicig, lång smak. Nötig. Gott fett. Mild, nötaktig eftersmak. Fin karraktär, hängd smak som inte tar över. Elegant och nötig smak, fettet levererar. Hasselnöt. Fettet fyller munnen på ett behagligt sätt. Trevlig smak, rakt igenom. Fin talgsmak. Ren tydlig lukt och smak. Härlig sälta och fint fett. Härligt djup. Lång smak av gräs och örter. Bra! Smaken sitter hela vägen. Lite tunn i smaken. Smaken bär länge. Örtogt, lite lever, lite metall. God och djup köttsmak. </t>
  </si>
  <si>
    <t>6. Wagy - SRB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</si>
</sst>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16"/>
      <color theme="1"/>
      <name val="Calibri"/>
      <family val="2"/>
      <scheme val="minor"/>
    </font>
    <font>
      <b/>
      <sz val="16"/>
      <color theme="1"/>
      <name val="Calibri"/>
      <family val="2"/>
      <scheme val="minor"/>
    </font>
    <font>
      <sz val="12"/>
      <color theme="1"/>
      <name val="Calibri"/>
      <family val="2"/>
      <scheme val="minor"/>
    </font>
    <font>
      <i/>
      <sz val="12"/>
      <color theme="1"/>
      <name val="Calibri"/>
      <family val="2"/>
      <scheme val="minor"/>
    </font>
    <font>
      <sz val="14"/>
      <color theme="1"/>
      <name val="Calibri"/>
      <family val="2"/>
      <scheme val="minor"/>
    </font>
    <font>
      <i/>
      <sz val="11"/>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12"/>
      <name val="Calibri"/>
      <family val="2"/>
      <scheme val="minor"/>
    </font>
    <font>
      <b/>
      <sz val="11"/>
      <name val="Calibri"/>
      <family val="2"/>
      <scheme val="minor"/>
    </font>
    <font>
      <u/>
      <sz val="11"/>
      <color theme="10"/>
      <name val="Calibri"/>
      <family val="2"/>
      <scheme val="minor"/>
    </font>
    <font>
      <u/>
      <sz val="11"/>
      <color theme="11"/>
      <name val="Calibri"/>
      <family val="2"/>
      <scheme val="minor"/>
    </font>
    <font>
      <sz val="12"/>
      <color theme="1"/>
      <name val="Cambria"/>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9">
    <border>
      <left/>
      <right/>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3">
    <xf numFmtId="0" fontId="0" fillId="0" borderId="0"/>
    <xf numFmtId="0" fontId="15" fillId="0" borderId="0" applyNumberFormat="0" applyFill="0" applyBorder="0" applyAlignment="0" applyProtection="0"/>
    <xf numFmtId="0" fontId="16" fillId="0" borderId="0" applyNumberFormat="0" applyFill="0" applyBorder="0" applyAlignment="0" applyProtection="0"/>
  </cellStyleXfs>
  <cellXfs count="84">
    <xf numFmtId="0" fontId="0" fillId="0" borderId="0" xfId="0"/>
    <xf numFmtId="0" fontId="6" fillId="2" borderId="0" xfId="0" applyFont="1" applyFill="1"/>
    <xf numFmtId="0" fontId="5" fillId="2" borderId="0" xfId="0" applyFont="1" applyFill="1"/>
    <xf numFmtId="0" fontId="5" fillId="2" borderId="0" xfId="0" applyFont="1" applyFill="1" applyBorder="1"/>
    <xf numFmtId="0" fontId="4" fillId="2" borderId="0" xfId="0" applyFont="1" applyFill="1"/>
    <xf numFmtId="0" fontId="4" fillId="2" borderId="0" xfId="0" applyFont="1" applyFill="1" applyBorder="1"/>
    <xf numFmtId="0" fontId="0" fillId="2" borderId="0" xfId="0" applyFont="1" applyFill="1" applyBorder="1"/>
    <xf numFmtId="0" fontId="8" fillId="2" borderId="0" xfId="0" applyFont="1" applyFill="1"/>
    <xf numFmtId="0" fontId="1" fillId="2" borderId="0" xfId="0" applyFont="1" applyFill="1" applyBorder="1"/>
    <xf numFmtId="0" fontId="0" fillId="2" borderId="0" xfId="0" applyFont="1" applyFill="1"/>
    <xf numFmtId="0" fontId="6" fillId="2" borderId="0" xfId="0" applyFont="1" applyFill="1" applyBorder="1"/>
    <xf numFmtId="0" fontId="1" fillId="2" borderId="5" xfId="0" applyFont="1" applyFill="1" applyBorder="1" applyAlignment="1">
      <alignment horizontal="left"/>
    </xf>
    <xf numFmtId="0" fontId="6" fillId="2" borderId="5" xfId="0" applyFont="1" applyFill="1" applyBorder="1" applyAlignment="1">
      <alignment horizontal="left"/>
    </xf>
    <xf numFmtId="0" fontId="0" fillId="2" borderId="5" xfId="0" applyFont="1" applyFill="1" applyBorder="1" applyAlignment="1">
      <alignment horizontal="left"/>
    </xf>
    <xf numFmtId="0" fontId="6" fillId="2" borderId="7" xfId="0" applyFont="1" applyFill="1" applyBorder="1" applyAlignment="1">
      <alignment horizontal="left"/>
    </xf>
    <xf numFmtId="0" fontId="0" fillId="2" borderId="7" xfId="0" applyFont="1" applyFill="1" applyBorder="1" applyAlignment="1">
      <alignment horizontal="left"/>
    </xf>
    <xf numFmtId="0" fontId="0" fillId="2" borderId="7" xfId="0" applyFont="1" applyFill="1" applyBorder="1" applyAlignment="1">
      <alignment horizontal="center"/>
    </xf>
    <xf numFmtId="0" fontId="0" fillId="2" borderId="5" xfId="0" applyFont="1" applyFill="1" applyBorder="1" applyAlignment="1">
      <alignment horizontal="center"/>
    </xf>
    <xf numFmtId="0" fontId="0" fillId="2" borderId="5" xfId="0" applyFont="1" applyFill="1" applyBorder="1"/>
    <xf numFmtId="2" fontId="0" fillId="2" borderId="5" xfId="0" applyNumberFormat="1" applyFont="1" applyFill="1" applyBorder="1" applyAlignment="1">
      <alignment horizontal="center"/>
    </xf>
    <xf numFmtId="0" fontId="6" fillId="2" borderId="5" xfId="0" applyFont="1" applyFill="1" applyBorder="1"/>
    <xf numFmtId="0" fontId="9" fillId="2" borderId="0" xfId="0" applyFont="1" applyFill="1" applyBorder="1"/>
    <xf numFmtId="0" fontId="10" fillId="2" borderId="0" xfId="0" applyFont="1" applyFill="1" applyBorder="1" applyAlignment="1">
      <alignment horizontal="center"/>
    </xf>
    <xf numFmtId="0" fontId="10" fillId="2" borderId="0" xfId="0" applyFont="1" applyFill="1" applyBorder="1"/>
    <xf numFmtId="2" fontId="10" fillId="2" borderId="0" xfId="0" applyNumberFormat="1" applyFont="1" applyFill="1" applyBorder="1"/>
    <xf numFmtId="0" fontId="10" fillId="2" borderId="0" xfId="0" applyFont="1" applyFill="1" applyBorder="1" applyAlignment="1">
      <alignment horizontal="left"/>
    </xf>
    <xf numFmtId="164" fontId="0" fillId="2" borderId="0" xfId="0" applyNumberFormat="1" applyFont="1" applyFill="1" applyBorder="1"/>
    <xf numFmtId="0" fontId="3" fillId="2" borderId="0" xfId="0" applyFont="1" applyFill="1" applyBorder="1"/>
    <xf numFmtId="0" fontId="2" fillId="2" borderId="0" xfId="0" applyFont="1" applyFill="1" applyBorder="1"/>
    <xf numFmtId="0" fontId="0" fillId="2" borderId="0" xfId="0" applyFont="1" applyFill="1" applyAlignment="1">
      <alignment horizontal="left"/>
    </xf>
    <xf numFmtId="0" fontId="1" fillId="2" borderId="0" xfId="0" applyFont="1" applyFill="1" applyAlignment="1">
      <alignment horizontal="center"/>
    </xf>
    <xf numFmtId="0" fontId="0" fillId="2" borderId="0" xfId="0" applyFont="1" applyFill="1" applyAlignment="1">
      <alignment horizontal="center"/>
    </xf>
    <xf numFmtId="0" fontId="11" fillId="2" borderId="2" xfId="0" applyFont="1" applyFill="1" applyBorder="1" applyAlignment="1">
      <alignment horizontal="left"/>
    </xf>
    <xf numFmtId="0" fontId="12" fillId="2" borderId="3" xfId="0" applyFont="1" applyFill="1" applyBorder="1" applyAlignment="1">
      <alignment horizontal="center"/>
    </xf>
    <xf numFmtId="0" fontId="11" fillId="2" borderId="3" xfId="0" applyFont="1" applyFill="1" applyBorder="1" applyAlignment="1">
      <alignment horizontal="center"/>
    </xf>
    <xf numFmtId="0" fontId="12" fillId="2" borderId="4" xfId="0" applyFont="1" applyFill="1" applyBorder="1" applyAlignment="1">
      <alignment horizontal="left"/>
    </xf>
    <xf numFmtId="0" fontId="11" fillId="2" borderId="0" xfId="0" applyFont="1" applyFill="1" applyBorder="1"/>
    <xf numFmtId="0" fontId="12" fillId="2" borderId="0" xfId="0" applyFont="1" applyFill="1" applyBorder="1"/>
    <xf numFmtId="0" fontId="12" fillId="2" borderId="0" xfId="0" applyFont="1" applyFill="1"/>
    <xf numFmtId="0" fontId="0" fillId="2" borderId="0" xfId="0" applyFont="1" applyFill="1" applyBorder="1" applyAlignment="1">
      <alignment horizontal="center"/>
    </xf>
    <xf numFmtId="0" fontId="9" fillId="2" borderId="0" xfId="0" applyFont="1" applyFill="1" applyBorder="1" applyAlignment="1">
      <alignment horizontal="center"/>
    </xf>
    <xf numFmtId="0" fontId="0" fillId="2" borderId="0" xfId="0" applyFont="1" applyFill="1" applyBorder="1" applyAlignment="1">
      <alignment horizontal="left"/>
    </xf>
    <xf numFmtId="0" fontId="7" fillId="2" borderId="0" xfId="0" applyFont="1" applyFill="1" applyBorder="1" applyAlignment="1">
      <alignment horizontal="center"/>
    </xf>
    <xf numFmtId="0" fontId="1" fillId="2" borderId="0" xfId="0" applyFont="1" applyFill="1"/>
    <xf numFmtId="0" fontId="9" fillId="2" borderId="0" xfId="0" applyFont="1" applyFill="1" applyBorder="1" applyAlignment="1">
      <alignment horizontal="left"/>
    </xf>
    <xf numFmtId="0" fontId="6" fillId="2" borderId="0" xfId="0" applyFont="1" applyFill="1" applyBorder="1" applyAlignment="1">
      <alignment horizontal="center"/>
    </xf>
    <xf numFmtId="0" fontId="1" fillId="2" borderId="0" xfId="0" applyFont="1" applyFill="1" applyBorder="1" applyAlignment="1">
      <alignment horizontal="center"/>
    </xf>
    <xf numFmtId="0" fontId="3" fillId="2" borderId="0" xfId="0" applyFont="1" applyFill="1"/>
    <xf numFmtId="164" fontId="1" fillId="2" borderId="0" xfId="0" applyNumberFormat="1" applyFont="1" applyFill="1" applyBorder="1" applyAlignment="1">
      <alignment horizontal="left"/>
    </xf>
    <xf numFmtId="164" fontId="1" fillId="2" borderId="0" xfId="0" applyNumberFormat="1" applyFont="1" applyFill="1" applyBorder="1" applyAlignment="1">
      <alignment horizontal="center"/>
    </xf>
    <xf numFmtId="0" fontId="1" fillId="2" borderId="0" xfId="0" applyFont="1" applyFill="1" applyBorder="1" applyAlignment="1">
      <alignment horizontal="left"/>
    </xf>
    <xf numFmtId="2" fontId="10" fillId="2" borderId="0" xfId="0" applyNumberFormat="1" applyFont="1" applyFill="1" applyBorder="1" applyAlignment="1">
      <alignment horizontal="left"/>
    </xf>
    <xf numFmtId="0" fontId="10" fillId="2" borderId="6" xfId="0" applyFont="1" applyFill="1" applyBorder="1" applyAlignment="1">
      <alignment horizontal="left"/>
    </xf>
    <xf numFmtId="0" fontId="6" fillId="2" borderId="0" xfId="0" applyFont="1" applyFill="1" applyBorder="1" applyAlignment="1">
      <alignment vertical="center"/>
    </xf>
    <xf numFmtId="0" fontId="0" fillId="2" borderId="1" xfId="0" applyFont="1" applyFill="1" applyBorder="1" applyAlignment="1">
      <alignment horizontal="left"/>
    </xf>
    <xf numFmtId="0" fontId="0" fillId="2" borderId="1" xfId="0" applyFont="1" applyFill="1" applyBorder="1" applyAlignment="1">
      <alignment horizontal="center"/>
    </xf>
    <xf numFmtId="16" fontId="10" fillId="2" borderId="0" xfId="0" applyNumberFormat="1" applyFont="1" applyFill="1" applyAlignment="1">
      <alignment horizontal="center"/>
    </xf>
    <xf numFmtId="0" fontId="0" fillId="3" borderId="0" xfId="0" applyFont="1" applyFill="1" applyBorder="1"/>
    <xf numFmtId="0" fontId="1" fillId="2" borderId="5" xfId="0" applyFont="1" applyFill="1" applyBorder="1"/>
    <xf numFmtId="0" fontId="10" fillId="2" borderId="5" xfId="0" applyFont="1" applyFill="1" applyBorder="1"/>
    <xf numFmtId="0" fontId="0" fillId="2" borderId="8" xfId="0" applyFont="1" applyFill="1" applyBorder="1" applyAlignment="1">
      <alignment horizontal="center"/>
    </xf>
    <xf numFmtId="2" fontId="0" fillId="2" borderId="0" xfId="0" applyNumberFormat="1" applyFont="1" applyFill="1" applyBorder="1" applyAlignment="1">
      <alignment horizontal="left"/>
    </xf>
    <xf numFmtId="2" fontId="0" fillId="2" borderId="8" xfId="0" applyNumberFormat="1" applyFont="1" applyFill="1" applyBorder="1" applyAlignment="1">
      <alignment horizontal="left"/>
    </xf>
    <xf numFmtId="0" fontId="0" fillId="2" borderId="0" xfId="0" applyFont="1" applyFill="1" applyBorder="1" applyAlignment="1" applyProtection="1">
      <alignment horizontal="left" wrapText="1"/>
      <protection locked="0"/>
    </xf>
    <xf numFmtId="0" fontId="6" fillId="2" borderId="5" xfId="0" applyFont="1" applyFill="1" applyBorder="1" applyAlignment="1">
      <alignment horizontal="center"/>
    </xf>
    <xf numFmtId="0" fontId="0" fillId="2" borderId="1" xfId="0" applyFont="1" applyFill="1" applyBorder="1" applyAlignment="1" applyProtection="1">
      <alignment horizontal="left" wrapText="1"/>
      <protection locked="0"/>
    </xf>
    <xf numFmtId="2" fontId="0" fillId="2" borderId="1" xfId="0" applyNumberFormat="1" applyFont="1" applyFill="1" applyBorder="1" applyAlignment="1">
      <alignment horizontal="left"/>
    </xf>
    <xf numFmtId="2" fontId="0" fillId="2" borderId="7" xfId="0" applyNumberFormat="1" applyFont="1" applyFill="1" applyBorder="1" applyAlignment="1">
      <alignment horizontal="left"/>
    </xf>
    <xf numFmtId="2" fontId="3" fillId="2" borderId="5" xfId="0" applyNumberFormat="1" applyFont="1" applyFill="1" applyBorder="1" applyAlignment="1">
      <alignment horizontal="center"/>
    </xf>
    <xf numFmtId="2" fontId="0" fillId="2" borderId="5" xfId="0" applyNumberFormat="1" applyFont="1" applyFill="1" applyBorder="1" applyAlignment="1">
      <alignment horizontal="left" indent="1"/>
    </xf>
    <xf numFmtId="164" fontId="1" fillId="2" borderId="5" xfId="0" applyNumberFormat="1" applyFont="1" applyFill="1" applyBorder="1" applyAlignment="1">
      <alignment horizontal="center"/>
    </xf>
    <xf numFmtId="2" fontId="6" fillId="2" borderId="5" xfId="0" applyNumberFormat="1" applyFont="1" applyFill="1" applyBorder="1" applyAlignment="1">
      <alignment horizontal="left"/>
    </xf>
    <xf numFmtId="2" fontId="6" fillId="2" borderId="5" xfId="0" applyNumberFormat="1" applyFont="1" applyFill="1" applyBorder="1"/>
    <xf numFmtId="0" fontId="3" fillId="4" borderId="7" xfId="0" applyFont="1" applyFill="1" applyBorder="1" applyAlignment="1">
      <alignment horizontal="center"/>
    </xf>
    <xf numFmtId="0" fontId="3" fillId="4" borderId="5" xfId="0" applyFont="1" applyFill="1" applyBorder="1" applyAlignment="1">
      <alignment horizontal="center"/>
    </xf>
    <xf numFmtId="0" fontId="13" fillId="4" borderId="5" xfId="0" applyFont="1" applyFill="1" applyBorder="1"/>
    <xf numFmtId="2" fontId="1" fillId="2" borderId="0" xfId="0" applyNumberFormat="1" applyFont="1" applyFill="1" applyBorder="1" applyAlignment="1">
      <alignment horizontal="left"/>
    </xf>
    <xf numFmtId="0" fontId="13" fillId="4" borderId="5" xfId="0" applyFont="1" applyFill="1" applyBorder="1" applyAlignment="1">
      <alignment horizontal="center"/>
    </xf>
    <xf numFmtId="2" fontId="1" fillId="2" borderId="5" xfId="0" applyNumberFormat="1" applyFont="1" applyFill="1" applyBorder="1" applyAlignment="1">
      <alignment horizontal="center"/>
    </xf>
    <xf numFmtId="0" fontId="3" fillId="2" borderId="0" xfId="0" applyFont="1" applyFill="1" applyBorder="1" applyAlignment="1" applyProtection="1">
      <alignment horizontal="left" wrapText="1"/>
      <protection locked="0"/>
    </xf>
    <xf numFmtId="2" fontId="14" fillId="2" borderId="5" xfId="0" applyNumberFormat="1" applyFont="1" applyFill="1" applyBorder="1" applyAlignment="1">
      <alignment horizontal="center"/>
    </xf>
    <xf numFmtId="2" fontId="3" fillId="2" borderId="6" xfId="0" applyNumberFormat="1" applyFont="1" applyFill="1" applyBorder="1" applyAlignment="1">
      <alignment horizontal="center"/>
    </xf>
    <xf numFmtId="0" fontId="0" fillId="0" borderId="0" xfId="0" applyAlignment="1">
      <alignment vertical="center"/>
    </xf>
    <xf numFmtId="0" fontId="17" fillId="0" borderId="0" xfId="0" applyFont="1" applyAlignment="1">
      <alignment vertical="center"/>
    </xf>
  </cellXfs>
  <cellStyles count="3">
    <cellStyle name="Följd hyperlänk" xfId="2" builtinId="9" hidden="1"/>
    <cellStyle name="Hyperlänk" xfId="1" builtinId="8" hidden="1"/>
    <cellStyle name="Normal" xfId="0" builtinId="0"/>
  </cellStyles>
  <dxfs count="91">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ont>
        <color rgb="FF9C0006"/>
      </font>
      <fill>
        <patternFill>
          <bgColor rgb="FFFFC7CE"/>
        </patternFill>
      </fill>
    </dxf>
    <dxf>
      <font>
        <color theme="0" tint="-0.14996795556505021"/>
      </font>
    </dxf>
    <dxf>
      <fill>
        <patternFill>
          <bgColor theme="0" tint="-4.9989318521683403E-2"/>
        </patternFill>
      </fill>
    </dxf>
    <dxf>
      <fill>
        <patternFill>
          <bgColor theme="0" tint="-0.14996795556505021"/>
        </patternFill>
      </fill>
    </dxf>
    <dxf>
      <font>
        <color rgb="FF9C0006"/>
      </font>
      <fill>
        <patternFill>
          <bgColor rgb="FFFFC7CE"/>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ont>
        <color rgb="FF9C0006"/>
      </font>
      <fill>
        <patternFill>
          <bgColor rgb="FFFFC7CE"/>
        </patternFill>
      </fill>
    </dxf>
    <dxf>
      <font>
        <color theme="0" tint="-0.14996795556505021"/>
      </font>
    </dxf>
    <dxf>
      <fill>
        <patternFill>
          <bgColor theme="0" tint="-4.9989318521683403E-2"/>
        </patternFill>
      </fill>
    </dxf>
    <dxf>
      <fill>
        <patternFill>
          <bgColor theme="0" tint="-0.14996795556505021"/>
        </patternFill>
      </fill>
    </dxf>
    <dxf>
      <font>
        <color rgb="FF9C0006"/>
      </font>
      <fill>
        <patternFill>
          <bgColor rgb="FFFFC7CE"/>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ont>
        <color rgb="FF9C0006"/>
      </font>
      <fill>
        <patternFill>
          <bgColor rgb="FFFFC7CE"/>
        </patternFill>
      </fill>
    </dxf>
    <dxf>
      <font>
        <color theme="0" tint="-0.14996795556505021"/>
      </font>
    </dxf>
    <dxf>
      <fill>
        <patternFill>
          <bgColor theme="0" tint="-4.9989318521683403E-2"/>
        </patternFill>
      </fill>
    </dxf>
    <dxf>
      <fill>
        <patternFill>
          <bgColor theme="0" tint="-0.14996795556505021"/>
        </patternFill>
      </fill>
    </dxf>
    <dxf>
      <font>
        <color rgb="FF9C0006"/>
      </font>
      <fill>
        <patternFill>
          <bgColor rgb="FFFFC7CE"/>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ont>
        <color rgb="FF9C0006"/>
      </font>
      <fill>
        <patternFill>
          <bgColor rgb="FFFFC7CE"/>
        </patternFill>
      </fill>
    </dxf>
    <dxf>
      <font>
        <color theme="0" tint="-0.14996795556505021"/>
      </font>
    </dxf>
    <dxf>
      <fill>
        <patternFill>
          <bgColor theme="0" tint="-4.9989318521683403E-2"/>
        </patternFill>
      </fill>
    </dxf>
    <dxf>
      <fill>
        <patternFill>
          <bgColor theme="0" tint="-0.14996795556505021"/>
        </patternFill>
      </fill>
    </dxf>
    <dxf>
      <font>
        <color rgb="FF9C0006"/>
      </font>
      <fill>
        <patternFill>
          <bgColor rgb="FFFFC7CE"/>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ont>
        <color rgb="FF9C0006"/>
      </font>
      <fill>
        <patternFill>
          <bgColor rgb="FFFFC7CE"/>
        </patternFill>
      </fill>
    </dxf>
    <dxf>
      <font>
        <color theme="0" tint="-0.14996795556505021"/>
      </font>
    </dxf>
    <dxf>
      <fill>
        <patternFill>
          <bgColor theme="0" tint="-4.9989318521683403E-2"/>
        </patternFill>
      </fill>
    </dxf>
    <dxf>
      <fill>
        <patternFill>
          <bgColor theme="0" tint="-0.14996795556505021"/>
        </patternFill>
      </fill>
    </dxf>
    <dxf>
      <font>
        <color rgb="FF9C0006"/>
      </font>
      <fill>
        <patternFill>
          <bgColor rgb="FFFFC7CE"/>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ont>
        <color rgb="FF9C0006"/>
      </font>
      <fill>
        <patternFill>
          <bgColor rgb="FFFFC7CE"/>
        </patternFill>
      </fill>
    </dxf>
    <dxf>
      <font>
        <color theme="0" tint="-0.14996795556505021"/>
      </font>
    </dxf>
    <dxf>
      <fill>
        <patternFill>
          <bgColor theme="0" tint="-4.9989318521683403E-2"/>
        </patternFill>
      </fill>
    </dxf>
    <dxf>
      <fill>
        <patternFill>
          <bgColor theme="0" tint="-0.14996795556505021"/>
        </patternFill>
      </fill>
    </dxf>
    <dxf>
      <font>
        <color rgb="FF9C0006"/>
      </font>
      <fill>
        <patternFill>
          <bgColor rgb="FFFFC7CE"/>
        </patternFill>
      </fill>
    </dxf>
    <dxf>
      <font>
        <b val="0"/>
        <i val="0"/>
        <strike val="0"/>
        <condense val="0"/>
        <extend val="0"/>
        <outline val="0"/>
        <shadow val="0"/>
        <u val="none"/>
        <vertAlign val="baseline"/>
        <sz val="11"/>
        <color auto="1"/>
        <name val="Calibri"/>
        <family val="2"/>
        <scheme val="minor"/>
      </font>
      <numFmt numFmtId="2" formatCode="0.00"/>
      <fill>
        <patternFill patternType="solid">
          <fgColor indexed="64"/>
          <bgColor theme="0"/>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border>
    </dxf>
    <dxf>
      <numFmt numFmtId="2" formatCode="0.00"/>
    </dxf>
    <dxf>
      <font>
        <b/>
        <strike val="0"/>
        <outline val="0"/>
        <shadow val="0"/>
        <u val="none"/>
        <vertAlign val="baseline"/>
        <sz val="11"/>
        <color rgb="FFFF0000"/>
        <name val="Calibri"/>
        <scheme val="minor"/>
      </font>
    </dxf>
    <dxf>
      <border outline="0">
        <left style="thin">
          <color indexed="64"/>
        </left>
        <right style="thin">
          <color indexed="64"/>
        </right>
        <top style="thin">
          <color indexed="64"/>
        </top>
        <bottom style="thin">
          <color indexed="64"/>
        </bottom>
      </border>
    </dxf>
    <dxf>
      <font>
        <strike val="0"/>
        <outline val="0"/>
        <shadow val="0"/>
        <u val="none"/>
        <vertAlign val="baseline"/>
        <name val="Calibri"/>
        <scheme val="minor"/>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left" vertical="bottom" textRotation="0" wrapText="0" indent="0" justifyLastLine="0" shrinkToFit="0" readingOrder="0"/>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Ackumulerade</a:t>
            </a:r>
            <a:r>
              <a:rPr lang="en-US" baseline="0"/>
              <a:t> värden</a:t>
            </a:r>
            <a:endParaRPr lang="en-US"/>
          </a:p>
        </c:rich>
      </c:tx>
      <c:layout>
        <c:manualLayout>
          <c:xMode val="edge"/>
          <c:yMode val="edge"/>
          <c:x val="0.416321553536875"/>
          <c:y val="1.51691056677512E-2"/>
        </c:manualLayout>
      </c:layout>
      <c:overlay val="0"/>
    </c:title>
    <c:autoTitleDeleted val="0"/>
    <c:plotArea>
      <c:layout>
        <c:manualLayout>
          <c:layoutTarget val="inner"/>
          <c:xMode val="edge"/>
          <c:yMode val="edge"/>
          <c:x val="4.14825494216636E-2"/>
          <c:y val="8.4681660363553499E-2"/>
          <c:w val="0.94488853065414302"/>
          <c:h val="0.80234194610923504"/>
        </c:manualLayout>
      </c:layout>
      <c:lineChart>
        <c:grouping val="standard"/>
        <c:varyColors val="0"/>
        <c:ser>
          <c:idx val="0"/>
          <c:order val="0"/>
          <c:tx>
            <c:strRef>
              <c:f>'Totalt NÖT'!$C$31</c:f>
              <c:strCache>
                <c:ptCount val="1"/>
                <c:pt idx="0">
                  <c:v>utseende rå form</c:v>
                </c:pt>
              </c:strCache>
            </c:strRef>
          </c:tx>
          <c:marker>
            <c:symbol val="circle"/>
            <c:size val="5"/>
          </c:marker>
          <c:cat>
            <c:strRef>
              <c:f>'Totalt NÖT'!$B$32:$B$42</c:f>
              <c:strCache>
                <c:ptCount val="10"/>
                <c:pt idx="0">
                  <c:v>1.</c:v>
                </c:pt>
                <c:pt idx="1">
                  <c:v>2. </c:v>
                </c:pt>
                <c:pt idx="2">
                  <c:v>3. </c:v>
                </c:pt>
                <c:pt idx="3">
                  <c:v>4. </c:v>
                </c:pt>
                <c:pt idx="4">
                  <c:v>5. </c:v>
                </c:pt>
                <c:pt idx="5">
                  <c:v>6.</c:v>
                </c:pt>
                <c:pt idx="6">
                  <c:v>7.</c:v>
                </c:pt>
                <c:pt idx="7">
                  <c:v>8.</c:v>
                </c:pt>
                <c:pt idx="8">
                  <c:v>9</c:v>
                </c:pt>
                <c:pt idx="9">
                  <c:v>10</c:v>
                </c:pt>
              </c:strCache>
            </c:strRef>
          </c:cat>
          <c:val>
            <c:numRef>
              <c:f>'Totalt NÖT'!$C$32:$C$42</c:f>
              <c:numCache>
                <c:formatCode>0.00</c:formatCode>
                <c:ptCount val="11"/>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556D-4E35-B385-EA96F85065A0}"/>
            </c:ext>
          </c:extLst>
        </c:ser>
        <c:ser>
          <c:idx val="1"/>
          <c:order val="1"/>
          <c:tx>
            <c:strRef>
              <c:f>'Totalt NÖT'!$D$31</c:f>
              <c:strCache>
                <c:ptCount val="1"/>
                <c:pt idx="0">
                  <c:v>Mörhet</c:v>
                </c:pt>
              </c:strCache>
            </c:strRef>
          </c:tx>
          <c:marker>
            <c:symbol val="circle"/>
            <c:size val="5"/>
          </c:marker>
          <c:cat>
            <c:strRef>
              <c:f>'Totalt NÖT'!$B$32:$B$42</c:f>
              <c:strCache>
                <c:ptCount val="10"/>
                <c:pt idx="0">
                  <c:v>1.</c:v>
                </c:pt>
                <c:pt idx="1">
                  <c:v>2. </c:v>
                </c:pt>
                <c:pt idx="2">
                  <c:v>3. </c:v>
                </c:pt>
                <c:pt idx="3">
                  <c:v>4. </c:v>
                </c:pt>
                <c:pt idx="4">
                  <c:v>5. </c:v>
                </c:pt>
                <c:pt idx="5">
                  <c:v>6.</c:v>
                </c:pt>
                <c:pt idx="6">
                  <c:v>7.</c:v>
                </c:pt>
                <c:pt idx="7">
                  <c:v>8.</c:v>
                </c:pt>
                <c:pt idx="8">
                  <c:v>9</c:v>
                </c:pt>
                <c:pt idx="9">
                  <c:v>10</c:v>
                </c:pt>
              </c:strCache>
            </c:strRef>
          </c:cat>
          <c:val>
            <c:numRef>
              <c:f>'Totalt NÖT'!$D$32:$D$42</c:f>
              <c:numCache>
                <c:formatCode>0.00</c:formatCode>
                <c:ptCount val="11"/>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556D-4E35-B385-EA96F85065A0}"/>
            </c:ext>
          </c:extLst>
        </c:ser>
        <c:ser>
          <c:idx val="2"/>
          <c:order val="2"/>
          <c:tx>
            <c:strRef>
              <c:f>'Totalt NÖT'!$E$31</c:f>
              <c:strCache>
                <c:ptCount val="1"/>
                <c:pt idx="0">
                  <c:v>Saftighet</c:v>
                </c:pt>
              </c:strCache>
            </c:strRef>
          </c:tx>
          <c:marker>
            <c:symbol val="circle"/>
            <c:size val="7"/>
          </c:marker>
          <c:cat>
            <c:strRef>
              <c:f>'Totalt NÖT'!$B$32:$B$42</c:f>
              <c:strCache>
                <c:ptCount val="10"/>
                <c:pt idx="0">
                  <c:v>1.</c:v>
                </c:pt>
                <c:pt idx="1">
                  <c:v>2. </c:v>
                </c:pt>
                <c:pt idx="2">
                  <c:v>3. </c:v>
                </c:pt>
                <c:pt idx="3">
                  <c:v>4. </c:v>
                </c:pt>
                <c:pt idx="4">
                  <c:v>5. </c:v>
                </c:pt>
                <c:pt idx="5">
                  <c:v>6.</c:v>
                </c:pt>
                <c:pt idx="6">
                  <c:v>7.</c:v>
                </c:pt>
                <c:pt idx="7">
                  <c:v>8.</c:v>
                </c:pt>
                <c:pt idx="8">
                  <c:v>9</c:v>
                </c:pt>
                <c:pt idx="9">
                  <c:v>10</c:v>
                </c:pt>
              </c:strCache>
            </c:strRef>
          </c:cat>
          <c:val>
            <c:numRef>
              <c:f>'Totalt NÖT'!$E$32:$E$42</c:f>
              <c:numCache>
                <c:formatCode>0.00</c:formatCode>
                <c:ptCount val="11"/>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556D-4E35-B385-EA96F85065A0}"/>
            </c:ext>
          </c:extLst>
        </c:ser>
        <c:ser>
          <c:idx val="3"/>
          <c:order val="3"/>
          <c:tx>
            <c:strRef>
              <c:f>'Totalt NÖT'!$G$31</c:f>
              <c:strCache>
                <c:ptCount val="1"/>
                <c:pt idx="0">
                  <c:v>Potential</c:v>
                </c:pt>
              </c:strCache>
            </c:strRef>
          </c:tx>
          <c:val>
            <c:numRef>
              <c:f>'Totalt NÖT'!$G$32:$G$39</c:f>
              <c:numCache>
                <c:formatCode>0.00</c:formatCode>
                <c:ptCount val="8"/>
                <c:pt idx="0">
                  <c:v>15.653846153846155</c:v>
                </c:pt>
                <c:pt idx="1">
                  <c:v>28.03846153846154</c:v>
                </c:pt>
                <c:pt idx="2">
                  <c:v>38.269230769230774</c:v>
                </c:pt>
                <c:pt idx="3">
                  <c:v>32.653846153846153</c:v>
                </c:pt>
                <c:pt idx="4">
                  <c:v>34.53846153846154</c:v>
                </c:pt>
                <c:pt idx="5">
                  <c:v>40.34615384615384</c:v>
                </c:pt>
                <c:pt idx="6">
                  <c:v>0</c:v>
                </c:pt>
                <c:pt idx="7">
                  <c:v>0</c:v>
                </c:pt>
              </c:numCache>
            </c:numRef>
          </c:val>
          <c:smooth val="0"/>
          <c:extLst>
            <c:ext xmlns:c16="http://schemas.microsoft.com/office/drawing/2014/chart" uri="{C3380CC4-5D6E-409C-BE32-E72D297353CC}">
              <c16:uniqueId val="{00000003-556D-4E35-B385-EA96F85065A0}"/>
            </c:ext>
          </c:extLst>
        </c:ser>
        <c:ser>
          <c:idx val="4"/>
          <c:order val="4"/>
          <c:tx>
            <c:strRef>
              <c:f>'Totalt NÖT'!$E$31</c:f>
              <c:strCache>
                <c:ptCount val="1"/>
                <c:pt idx="0">
                  <c:v>Saftighet</c:v>
                </c:pt>
              </c:strCache>
            </c:strRef>
          </c:tx>
          <c:val>
            <c:numLit>
              <c:formatCode>General</c:formatCode>
              <c:ptCount val="1"/>
              <c:pt idx="0">
                <c:v>1</c:v>
              </c:pt>
            </c:numLit>
          </c:val>
          <c:smooth val="0"/>
          <c:extLst>
            <c:ext xmlns:c16="http://schemas.microsoft.com/office/drawing/2014/chart" uri="{C3380CC4-5D6E-409C-BE32-E72D297353CC}">
              <c16:uniqueId val="{00000004-556D-4E35-B385-EA96F85065A0}"/>
            </c:ext>
          </c:extLst>
        </c:ser>
        <c:ser>
          <c:idx val="5"/>
          <c:order val="5"/>
          <c:tx>
            <c:strRef>
              <c:f>'Totalt NÖT'!$F$31</c:f>
              <c:strCache>
                <c:ptCount val="1"/>
                <c:pt idx="0">
                  <c:v>Smak</c:v>
                </c:pt>
              </c:strCache>
            </c:strRef>
          </c:tx>
          <c:val>
            <c:numRef>
              <c:f>'Totalt NÖT'!$F$32:$F$40</c:f>
              <c:numCache>
                <c:formatCode>0.00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5-556D-4E35-B385-EA96F85065A0}"/>
            </c:ext>
          </c:extLst>
        </c:ser>
        <c:dLbls>
          <c:showLegendKey val="0"/>
          <c:showVal val="0"/>
          <c:showCatName val="0"/>
          <c:showSerName val="0"/>
          <c:showPercent val="0"/>
          <c:showBubbleSize val="0"/>
        </c:dLbls>
        <c:marker val="1"/>
        <c:smooth val="0"/>
        <c:axId val="-2112355112"/>
        <c:axId val="-2112351912"/>
      </c:lineChart>
      <c:catAx>
        <c:axId val="-2112355112"/>
        <c:scaling>
          <c:orientation val="minMax"/>
        </c:scaling>
        <c:delete val="0"/>
        <c:axPos val="b"/>
        <c:numFmt formatCode="General" sourceLinked="0"/>
        <c:majorTickMark val="none"/>
        <c:minorTickMark val="none"/>
        <c:tickLblPos val="nextTo"/>
        <c:crossAx val="-2112351912"/>
        <c:crosses val="autoZero"/>
        <c:auto val="1"/>
        <c:lblAlgn val="ctr"/>
        <c:lblOffset val="100"/>
        <c:noMultiLvlLbl val="0"/>
      </c:catAx>
      <c:valAx>
        <c:axId val="-2112351912"/>
        <c:scaling>
          <c:orientation val="minMax"/>
          <c:max val="50"/>
        </c:scaling>
        <c:delete val="0"/>
        <c:axPos val="l"/>
        <c:majorGridlines/>
        <c:numFmt formatCode="0.00" sourceLinked="1"/>
        <c:majorTickMark val="none"/>
        <c:minorTickMark val="none"/>
        <c:tickLblPos val="nextTo"/>
        <c:spPr>
          <a:ln w="9525">
            <a:noFill/>
          </a:ln>
        </c:spPr>
        <c:crossAx val="-2112355112"/>
        <c:crosses val="autoZero"/>
        <c:crossBetween val="between"/>
      </c:valAx>
    </c:plotArea>
    <c:legend>
      <c:legendPos val="b"/>
      <c:legendEntry>
        <c:idx val="4"/>
        <c:delete val="1"/>
      </c:legendEntry>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198117826561402E-2"/>
          <c:y val="8.5492179891329706E-2"/>
          <c:w val="0.93848877921747698"/>
          <c:h val="0.80278069810296904"/>
        </c:manualLayout>
      </c:layout>
      <c:lineChart>
        <c:grouping val="standard"/>
        <c:varyColors val="0"/>
        <c:ser>
          <c:idx val="0"/>
          <c:order val="0"/>
          <c:tx>
            <c:strRef>
              <c:f>Referens!$K$12:$K$13</c:f>
              <c:strCache>
                <c:ptCount val="2"/>
                <c:pt idx="1">
                  <c:v>Utseende</c:v>
                </c:pt>
              </c:strCache>
            </c:strRef>
          </c:tx>
          <c:marker>
            <c:symbol val="none"/>
          </c:marker>
          <c:cat>
            <c:strRef>
              <c:f>Referens!$J$14:$J$34</c:f>
              <c:strCache>
                <c:ptCount val="21"/>
                <c:pt idx="0">
                  <c:v>Kock 1</c:v>
                </c:pt>
                <c:pt idx="1">
                  <c:v>Kock 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Referens!$K$14:$K$34</c:f>
              <c:numCache>
                <c:formatCode>General</c:formatCode>
                <c:ptCount val="21"/>
                <c:pt idx="0">
                  <c:v>3</c:v>
                </c:pt>
                <c:pt idx="1">
                  <c:v>2.5</c:v>
                </c:pt>
                <c:pt idx="2">
                  <c:v>3</c:v>
                </c:pt>
                <c:pt idx="3">
                  <c:v>2</c:v>
                </c:pt>
                <c:pt idx="4">
                  <c:v>2</c:v>
                </c:pt>
                <c:pt idx="5">
                  <c:v>2</c:v>
                </c:pt>
                <c:pt idx="6">
                  <c:v>2.5</c:v>
                </c:pt>
                <c:pt idx="7">
                  <c:v>4</c:v>
                </c:pt>
                <c:pt idx="8">
                  <c:v>4</c:v>
                </c:pt>
                <c:pt idx="9">
                  <c:v>3</c:v>
                </c:pt>
                <c:pt idx="10">
                  <c:v>2</c:v>
                </c:pt>
                <c:pt idx="11">
                  <c:v>2</c:v>
                </c:pt>
                <c:pt idx="12">
                  <c:v>3</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0-0DBF-4945-B6F7-8EBEB267E1F2}"/>
            </c:ext>
          </c:extLst>
        </c:ser>
        <c:ser>
          <c:idx val="1"/>
          <c:order val="1"/>
          <c:tx>
            <c:strRef>
              <c:f>Referens!$L$12:$L$13</c:f>
              <c:strCache>
                <c:ptCount val="2"/>
                <c:pt idx="1">
                  <c:v>Mörhet</c:v>
                </c:pt>
              </c:strCache>
            </c:strRef>
          </c:tx>
          <c:marker>
            <c:symbol val="none"/>
          </c:marker>
          <c:cat>
            <c:strRef>
              <c:f>Referens!$J$14:$J$34</c:f>
              <c:strCache>
                <c:ptCount val="21"/>
                <c:pt idx="0">
                  <c:v>Kock 1</c:v>
                </c:pt>
                <c:pt idx="1">
                  <c:v>Kock 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Referens!$L$14:$L$34</c:f>
              <c:numCache>
                <c:formatCode>General</c:formatCode>
                <c:ptCount val="21"/>
                <c:pt idx="0">
                  <c:v>2</c:v>
                </c:pt>
                <c:pt idx="1">
                  <c:v>3</c:v>
                </c:pt>
                <c:pt idx="2">
                  <c:v>2.5</c:v>
                </c:pt>
                <c:pt idx="3">
                  <c:v>3</c:v>
                </c:pt>
                <c:pt idx="4">
                  <c:v>4</c:v>
                </c:pt>
                <c:pt idx="5">
                  <c:v>3</c:v>
                </c:pt>
                <c:pt idx="6">
                  <c:v>4</c:v>
                </c:pt>
                <c:pt idx="7">
                  <c:v>4</c:v>
                </c:pt>
                <c:pt idx="8">
                  <c:v>7</c:v>
                </c:pt>
                <c:pt idx="9">
                  <c:v>6</c:v>
                </c:pt>
                <c:pt idx="10">
                  <c:v>5</c:v>
                </c:pt>
                <c:pt idx="11">
                  <c:v>5</c:v>
                </c:pt>
                <c:pt idx="12">
                  <c:v>3.5</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1-0DBF-4945-B6F7-8EBEB267E1F2}"/>
            </c:ext>
          </c:extLst>
        </c:ser>
        <c:ser>
          <c:idx val="2"/>
          <c:order val="2"/>
          <c:tx>
            <c:strRef>
              <c:f>Referens!$M$12:$M$13</c:f>
              <c:strCache>
                <c:ptCount val="2"/>
                <c:pt idx="1">
                  <c:v>Saftighet</c:v>
                </c:pt>
              </c:strCache>
            </c:strRef>
          </c:tx>
          <c:marker>
            <c:symbol val="none"/>
          </c:marker>
          <c:cat>
            <c:strRef>
              <c:f>Referens!$J$14:$J$34</c:f>
              <c:strCache>
                <c:ptCount val="21"/>
                <c:pt idx="0">
                  <c:v>Kock 1</c:v>
                </c:pt>
                <c:pt idx="1">
                  <c:v>Kock 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Referens!$M$14:$M$34</c:f>
              <c:numCache>
                <c:formatCode>General</c:formatCode>
                <c:ptCount val="21"/>
                <c:pt idx="0">
                  <c:v>3</c:v>
                </c:pt>
                <c:pt idx="1">
                  <c:v>2</c:v>
                </c:pt>
                <c:pt idx="2">
                  <c:v>3</c:v>
                </c:pt>
                <c:pt idx="3">
                  <c:v>3</c:v>
                </c:pt>
                <c:pt idx="4">
                  <c:v>3</c:v>
                </c:pt>
                <c:pt idx="5">
                  <c:v>3</c:v>
                </c:pt>
                <c:pt idx="6">
                  <c:v>3</c:v>
                </c:pt>
                <c:pt idx="7">
                  <c:v>3</c:v>
                </c:pt>
                <c:pt idx="8">
                  <c:v>3.5</c:v>
                </c:pt>
                <c:pt idx="9">
                  <c:v>6</c:v>
                </c:pt>
                <c:pt idx="10">
                  <c:v>4</c:v>
                </c:pt>
                <c:pt idx="11">
                  <c:v>6</c:v>
                </c:pt>
                <c:pt idx="12">
                  <c:v>3</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2-0DBF-4945-B6F7-8EBEB267E1F2}"/>
            </c:ext>
          </c:extLst>
        </c:ser>
        <c:ser>
          <c:idx val="3"/>
          <c:order val="3"/>
          <c:tx>
            <c:strRef>
              <c:f>Referens!$N$12:$N$13</c:f>
              <c:strCache>
                <c:ptCount val="2"/>
                <c:pt idx="1">
                  <c:v>Smak </c:v>
                </c:pt>
              </c:strCache>
            </c:strRef>
          </c:tx>
          <c:marker>
            <c:symbol val="none"/>
          </c:marker>
          <c:cat>
            <c:strRef>
              <c:f>Referens!$J$14:$J$34</c:f>
              <c:strCache>
                <c:ptCount val="21"/>
                <c:pt idx="0">
                  <c:v>Kock 1</c:v>
                </c:pt>
                <c:pt idx="1">
                  <c:v>Kock 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Referens!$N$14:$N$34</c:f>
              <c:numCache>
                <c:formatCode>General</c:formatCode>
                <c:ptCount val="21"/>
                <c:pt idx="0">
                  <c:v>2</c:v>
                </c:pt>
                <c:pt idx="1">
                  <c:v>2</c:v>
                </c:pt>
                <c:pt idx="2">
                  <c:v>2</c:v>
                </c:pt>
                <c:pt idx="3">
                  <c:v>3</c:v>
                </c:pt>
                <c:pt idx="4">
                  <c:v>2</c:v>
                </c:pt>
                <c:pt idx="5">
                  <c:v>2</c:v>
                </c:pt>
                <c:pt idx="6">
                  <c:v>2.5</c:v>
                </c:pt>
                <c:pt idx="7">
                  <c:v>4</c:v>
                </c:pt>
                <c:pt idx="8">
                  <c:v>4</c:v>
                </c:pt>
                <c:pt idx="9">
                  <c:v>4</c:v>
                </c:pt>
                <c:pt idx="10">
                  <c:v>3</c:v>
                </c:pt>
                <c:pt idx="11">
                  <c:v>2</c:v>
                </c:pt>
                <c:pt idx="12">
                  <c:v>3</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3-0DBF-4945-B6F7-8EBEB267E1F2}"/>
            </c:ext>
          </c:extLst>
        </c:ser>
        <c:dLbls>
          <c:showLegendKey val="0"/>
          <c:showVal val="0"/>
          <c:showCatName val="0"/>
          <c:showSerName val="0"/>
          <c:showPercent val="0"/>
          <c:showBubbleSize val="0"/>
        </c:dLbls>
        <c:smooth val="0"/>
        <c:axId val="-2109272088"/>
        <c:axId val="-2112068488"/>
      </c:lineChart>
      <c:catAx>
        <c:axId val="-2109272088"/>
        <c:scaling>
          <c:orientation val="minMax"/>
        </c:scaling>
        <c:delete val="0"/>
        <c:axPos val="b"/>
        <c:numFmt formatCode="General" sourceLinked="1"/>
        <c:majorTickMark val="none"/>
        <c:minorTickMark val="none"/>
        <c:tickLblPos val="nextTo"/>
        <c:txPr>
          <a:bodyPr rot="-60000000" vert="horz"/>
          <a:lstStyle/>
          <a:p>
            <a:pPr>
              <a:defRPr/>
            </a:pPr>
            <a:endParaRPr lang="sv-SE"/>
          </a:p>
        </c:txPr>
        <c:crossAx val="-2112068488"/>
        <c:crosses val="autoZero"/>
        <c:auto val="1"/>
        <c:lblAlgn val="ctr"/>
        <c:lblOffset val="100"/>
        <c:noMultiLvlLbl val="0"/>
      </c:catAx>
      <c:valAx>
        <c:axId val="-2112068488"/>
        <c:scaling>
          <c:orientation val="minMax"/>
        </c:scaling>
        <c:delete val="0"/>
        <c:axPos val="l"/>
        <c:majorGridlines/>
        <c:numFmt formatCode="General" sourceLinked="1"/>
        <c:majorTickMark val="none"/>
        <c:minorTickMark val="none"/>
        <c:tickLblPos val="nextTo"/>
        <c:txPr>
          <a:bodyPr rot="-60000000" vert="horz"/>
          <a:lstStyle/>
          <a:p>
            <a:pPr>
              <a:defRPr/>
            </a:pPr>
            <a:endParaRPr lang="sv-SE"/>
          </a:p>
        </c:txPr>
        <c:crossAx val="-2109272088"/>
        <c:crosses val="autoZero"/>
        <c:crossBetween val="between"/>
      </c:valAx>
    </c:plotArea>
    <c:plotVisOnly val="1"/>
    <c:dispBlanksAs val="zero"/>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Råvara</a:t>
            </a:r>
          </a:p>
        </c:rich>
      </c:tx>
      <c:overlay val="0"/>
    </c:title>
    <c:autoTitleDeleted val="0"/>
    <c:plotArea>
      <c:layout>
        <c:manualLayout>
          <c:layoutTarget val="inner"/>
          <c:xMode val="edge"/>
          <c:yMode val="edge"/>
          <c:x val="4.9198117826561402E-2"/>
          <c:y val="8.5492179891329706E-2"/>
          <c:w val="0.93848877921747698"/>
          <c:h val="0.80278069810296904"/>
        </c:manualLayout>
      </c:layout>
      <c:lineChart>
        <c:grouping val="standard"/>
        <c:varyColors val="0"/>
        <c:ser>
          <c:idx val="0"/>
          <c:order val="0"/>
          <c:tx>
            <c:strRef>
              <c:f>Simgus!$K$12:$K$13</c:f>
              <c:strCache>
                <c:ptCount val="2"/>
                <c:pt idx="1">
                  <c:v>Utseende</c:v>
                </c:pt>
              </c:strCache>
            </c:strRef>
          </c:tx>
          <c:marker>
            <c:symbol val="none"/>
          </c:marker>
          <c:cat>
            <c:strRef>
              <c:f>Simgus!$J$14:$J$34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Simgus!$K$14:$K$34</c:f>
              <c:numCache>
                <c:formatCode>General</c:formatCode>
                <c:ptCount val="21"/>
                <c:pt idx="0">
                  <c:v>6</c:v>
                </c:pt>
                <c:pt idx="1">
                  <c:v>5.5</c:v>
                </c:pt>
                <c:pt idx="2">
                  <c:v>5</c:v>
                </c:pt>
                <c:pt idx="3">
                  <c:v>5</c:v>
                </c:pt>
                <c:pt idx="4">
                  <c:v>6</c:v>
                </c:pt>
                <c:pt idx="5">
                  <c:v>5</c:v>
                </c:pt>
                <c:pt idx="6">
                  <c:v>7.5</c:v>
                </c:pt>
                <c:pt idx="7">
                  <c:v>6</c:v>
                </c:pt>
                <c:pt idx="8">
                  <c:v>6</c:v>
                </c:pt>
                <c:pt idx="9">
                  <c:v>6</c:v>
                </c:pt>
                <c:pt idx="10">
                  <c:v>7</c:v>
                </c:pt>
                <c:pt idx="11">
                  <c:v>7</c:v>
                </c:pt>
                <c:pt idx="12">
                  <c:v>5</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0-6CF4-4C36-877F-D00E40BC5445}"/>
            </c:ext>
          </c:extLst>
        </c:ser>
        <c:ser>
          <c:idx val="1"/>
          <c:order val="1"/>
          <c:tx>
            <c:strRef>
              <c:f>Simgus!$L$12:$L$13</c:f>
              <c:strCache>
                <c:ptCount val="2"/>
                <c:pt idx="1">
                  <c:v>Mörhet</c:v>
                </c:pt>
              </c:strCache>
            </c:strRef>
          </c:tx>
          <c:marker>
            <c:symbol val="none"/>
          </c:marker>
          <c:cat>
            <c:strRef>
              <c:f>Simgus!$J$14:$J$34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Simgus!$L$14:$L$34</c:f>
              <c:numCache>
                <c:formatCode>General</c:formatCode>
                <c:ptCount val="21"/>
                <c:pt idx="0">
                  <c:v>5</c:v>
                </c:pt>
                <c:pt idx="1">
                  <c:v>5</c:v>
                </c:pt>
                <c:pt idx="2">
                  <c:v>5</c:v>
                </c:pt>
                <c:pt idx="3">
                  <c:v>5</c:v>
                </c:pt>
                <c:pt idx="4">
                  <c:v>5</c:v>
                </c:pt>
                <c:pt idx="5">
                  <c:v>5</c:v>
                </c:pt>
                <c:pt idx="6">
                  <c:v>7</c:v>
                </c:pt>
                <c:pt idx="7">
                  <c:v>6</c:v>
                </c:pt>
                <c:pt idx="8">
                  <c:v>8</c:v>
                </c:pt>
                <c:pt idx="9">
                  <c:v>7</c:v>
                </c:pt>
                <c:pt idx="10">
                  <c:v>7</c:v>
                </c:pt>
                <c:pt idx="11">
                  <c:v>5</c:v>
                </c:pt>
                <c:pt idx="12">
                  <c:v>5.5</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1-6CF4-4C36-877F-D00E40BC5445}"/>
            </c:ext>
          </c:extLst>
        </c:ser>
        <c:ser>
          <c:idx val="2"/>
          <c:order val="2"/>
          <c:tx>
            <c:strRef>
              <c:f>Simgus!$M$12:$M$13</c:f>
              <c:strCache>
                <c:ptCount val="2"/>
                <c:pt idx="1">
                  <c:v>Saftighet</c:v>
                </c:pt>
              </c:strCache>
            </c:strRef>
          </c:tx>
          <c:marker>
            <c:symbol val="none"/>
          </c:marker>
          <c:cat>
            <c:strRef>
              <c:f>Simgus!$J$14:$J$34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Simgus!$M$14:$M$34</c:f>
              <c:numCache>
                <c:formatCode>General</c:formatCode>
                <c:ptCount val="21"/>
                <c:pt idx="0">
                  <c:v>6</c:v>
                </c:pt>
                <c:pt idx="1">
                  <c:v>5</c:v>
                </c:pt>
                <c:pt idx="2">
                  <c:v>4</c:v>
                </c:pt>
                <c:pt idx="3">
                  <c:v>4.5</c:v>
                </c:pt>
                <c:pt idx="4">
                  <c:v>5</c:v>
                </c:pt>
                <c:pt idx="5">
                  <c:v>4.5</c:v>
                </c:pt>
                <c:pt idx="6">
                  <c:v>6.5</c:v>
                </c:pt>
                <c:pt idx="7">
                  <c:v>6</c:v>
                </c:pt>
                <c:pt idx="8">
                  <c:v>5</c:v>
                </c:pt>
                <c:pt idx="9">
                  <c:v>7</c:v>
                </c:pt>
                <c:pt idx="10">
                  <c:v>4</c:v>
                </c:pt>
                <c:pt idx="11">
                  <c:v>8</c:v>
                </c:pt>
                <c:pt idx="12">
                  <c:v>5.5</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2-6CF4-4C36-877F-D00E40BC5445}"/>
            </c:ext>
          </c:extLst>
        </c:ser>
        <c:ser>
          <c:idx val="3"/>
          <c:order val="3"/>
          <c:tx>
            <c:strRef>
              <c:f>Simgus!$N$12:$N$13</c:f>
              <c:strCache>
                <c:ptCount val="2"/>
                <c:pt idx="1">
                  <c:v>Smak </c:v>
                </c:pt>
              </c:strCache>
            </c:strRef>
          </c:tx>
          <c:marker>
            <c:symbol val="none"/>
          </c:marker>
          <c:cat>
            <c:strRef>
              <c:f>Simgus!$J$14:$J$34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Simgus!$N$14:$N$34</c:f>
              <c:numCache>
                <c:formatCode>General</c:formatCode>
                <c:ptCount val="21"/>
                <c:pt idx="0">
                  <c:v>5.5</c:v>
                </c:pt>
                <c:pt idx="1">
                  <c:v>6</c:v>
                </c:pt>
                <c:pt idx="2">
                  <c:v>4.5</c:v>
                </c:pt>
                <c:pt idx="3">
                  <c:v>5.5</c:v>
                </c:pt>
                <c:pt idx="4">
                  <c:v>4</c:v>
                </c:pt>
                <c:pt idx="5">
                  <c:v>5</c:v>
                </c:pt>
                <c:pt idx="6">
                  <c:v>6</c:v>
                </c:pt>
                <c:pt idx="7">
                  <c:v>7</c:v>
                </c:pt>
                <c:pt idx="8">
                  <c:v>5.5</c:v>
                </c:pt>
                <c:pt idx="9">
                  <c:v>5.5</c:v>
                </c:pt>
                <c:pt idx="10">
                  <c:v>3</c:v>
                </c:pt>
                <c:pt idx="11">
                  <c:v>7</c:v>
                </c:pt>
                <c:pt idx="12">
                  <c:v>6</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3-6CF4-4C36-877F-D00E40BC5445}"/>
            </c:ext>
          </c:extLst>
        </c:ser>
        <c:dLbls>
          <c:showLegendKey val="0"/>
          <c:showVal val="0"/>
          <c:showCatName val="0"/>
          <c:showSerName val="0"/>
          <c:showPercent val="0"/>
          <c:showBubbleSize val="0"/>
        </c:dLbls>
        <c:smooth val="0"/>
        <c:axId val="2121797640"/>
        <c:axId val="-2112423640"/>
      </c:lineChart>
      <c:catAx>
        <c:axId val="2121797640"/>
        <c:scaling>
          <c:orientation val="minMax"/>
        </c:scaling>
        <c:delete val="0"/>
        <c:axPos val="b"/>
        <c:numFmt formatCode="General" sourceLinked="1"/>
        <c:majorTickMark val="none"/>
        <c:minorTickMark val="none"/>
        <c:tickLblPos val="nextTo"/>
        <c:txPr>
          <a:bodyPr rot="-60000000" vert="horz"/>
          <a:lstStyle/>
          <a:p>
            <a:pPr>
              <a:defRPr/>
            </a:pPr>
            <a:endParaRPr lang="sv-SE"/>
          </a:p>
        </c:txPr>
        <c:crossAx val="-2112423640"/>
        <c:crosses val="autoZero"/>
        <c:auto val="1"/>
        <c:lblAlgn val="ctr"/>
        <c:lblOffset val="100"/>
        <c:noMultiLvlLbl val="0"/>
      </c:catAx>
      <c:valAx>
        <c:axId val="-2112423640"/>
        <c:scaling>
          <c:orientation val="minMax"/>
        </c:scaling>
        <c:delete val="0"/>
        <c:axPos val="l"/>
        <c:majorGridlines/>
        <c:numFmt formatCode="General" sourceLinked="1"/>
        <c:majorTickMark val="none"/>
        <c:minorTickMark val="none"/>
        <c:tickLblPos val="nextTo"/>
        <c:txPr>
          <a:bodyPr rot="-60000000" vert="horz"/>
          <a:lstStyle/>
          <a:p>
            <a:pPr>
              <a:defRPr/>
            </a:pPr>
            <a:endParaRPr lang="sv-SE"/>
          </a:p>
        </c:txPr>
        <c:crossAx val="2121797640"/>
        <c:crosses val="autoZero"/>
        <c:crossBetween val="between"/>
      </c:valAx>
    </c:plotArea>
    <c:plotVisOnly val="1"/>
    <c:dispBlanksAs val="zero"/>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198117826561402E-2"/>
          <c:y val="8.5492179891329706E-2"/>
          <c:w val="0.93848877921747698"/>
          <c:h val="0.80278069810296904"/>
        </c:manualLayout>
      </c:layout>
      <c:lineChart>
        <c:grouping val="standard"/>
        <c:varyColors val="0"/>
        <c:ser>
          <c:idx val="0"/>
          <c:order val="0"/>
          <c:tx>
            <c:strRef>
              <c:f>Fjällko_Angus!$K$12:$K$13</c:f>
              <c:strCache>
                <c:ptCount val="2"/>
                <c:pt idx="1">
                  <c:v>Utseende</c:v>
                </c:pt>
              </c:strCache>
            </c:strRef>
          </c:tx>
          <c:marker>
            <c:symbol val="none"/>
          </c:marker>
          <c:cat>
            <c:strRef>
              <c:f>Fjällko_Angus!$J$14:$J$34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Fjällko_Angus!$K$14:$K$34</c:f>
              <c:numCache>
                <c:formatCode>General</c:formatCode>
                <c:ptCount val="21"/>
                <c:pt idx="0">
                  <c:v>6</c:v>
                </c:pt>
                <c:pt idx="1">
                  <c:v>8</c:v>
                </c:pt>
                <c:pt idx="2">
                  <c:v>6</c:v>
                </c:pt>
                <c:pt idx="3">
                  <c:v>7</c:v>
                </c:pt>
                <c:pt idx="4">
                  <c:v>7.5</c:v>
                </c:pt>
                <c:pt idx="5">
                  <c:v>7.5</c:v>
                </c:pt>
                <c:pt idx="6">
                  <c:v>8</c:v>
                </c:pt>
                <c:pt idx="7">
                  <c:v>8</c:v>
                </c:pt>
                <c:pt idx="8">
                  <c:v>8.5</c:v>
                </c:pt>
                <c:pt idx="9">
                  <c:v>6</c:v>
                </c:pt>
                <c:pt idx="10">
                  <c:v>9</c:v>
                </c:pt>
                <c:pt idx="11">
                  <c:v>10</c:v>
                </c:pt>
                <c:pt idx="12">
                  <c:v>8</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0-E47F-400B-BE71-D9057FB8EE8E}"/>
            </c:ext>
          </c:extLst>
        </c:ser>
        <c:ser>
          <c:idx val="1"/>
          <c:order val="1"/>
          <c:tx>
            <c:strRef>
              <c:f>Fjällko_Angus!$L$12:$L$13</c:f>
              <c:strCache>
                <c:ptCount val="2"/>
                <c:pt idx="1">
                  <c:v>Mörhet</c:v>
                </c:pt>
              </c:strCache>
            </c:strRef>
          </c:tx>
          <c:marker>
            <c:symbol val="none"/>
          </c:marker>
          <c:cat>
            <c:strRef>
              <c:f>Fjällko_Angus!$J$14:$J$34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Fjällko_Angus!$L$14:$L$34</c:f>
              <c:numCache>
                <c:formatCode>General</c:formatCode>
                <c:ptCount val="21"/>
                <c:pt idx="0">
                  <c:v>7.5</c:v>
                </c:pt>
                <c:pt idx="1">
                  <c:v>8</c:v>
                </c:pt>
                <c:pt idx="2">
                  <c:v>6.5</c:v>
                </c:pt>
                <c:pt idx="3">
                  <c:v>7</c:v>
                </c:pt>
                <c:pt idx="4">
                  <c:v>9</c:v>
                </c:pt>
                <c:pt idx="5">
                  <c:v>8</c:v>
                </c:pt>
                <c:pt idx="6">
                  <c:v>8</c:v>
                </c:pt>
                <c:pt idx="7">
                  <c:v>8</c:v>
                </c:pt>
                <c:pt idx="8">
                  <c:v>9</c:v>
                </c:pt>
                <c:pt idx="9">
                  <c:v>8</c:v>
                </c:pt>
                <c:pt idx="10">
                  <c:v>6</c:v>
                </c:pt>
                <c:pt idx="11">
                  <c:v>8</c:v>
                </c:pt>
                <c:pt idx="12">
                  <c:v>8</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1-E47F-400B-BE71-D9057FB8EE8E}"/>
            </c:ext>
          </c:extLst>
        </c:ser>
        <c:ser>
          <c:idx val="2"/>
          <c:order val="2"/>
          <c:tx>
            <c:strRef>
              <c:f>Fjällko_Angus!$M$12:$M$13</c:f>
              <c:strCache>
                <c:ptCount val="2"/>
                <c:pt idx="1">
                  <c:v>Saftighet</c:v>
                </c:pt>
              </c:strCache>
            </c:strRef>
          </c:tx>
          <c:marker>
            <c:symbol val="none"/>
          </c:marker>
          <c:cat>
            <c:strRef>
              <c:f>Fjällko_Angus!$J$14:$J$34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Fjällko_Angus!$M$14:$M$34</c:f>
              <c:numCache>
                <c:formatCode>General</c:formatCode>
                <c:ptCount val="21"/>
                <c:pt idx="0">
                  <c:v>7</c:v>
                </c:pt>
                <c:pt idx="1">
                  <c:v>8</c:v>
                </c:pt>
                <c:pt idx="2">
                  <c:v>6.5</c:v>
                </c:pt>
                <c:pt idx="3">
                  <c:v>6.5</c:v>
                </c:pt>
                <c:pt idx="4">
                  <c:v>10</c:v>
                </c:pt>
                <c:pt idx="5">
                  <c:v>8</c:v>
                </c:pt>
                <c:pt idx="6">
                  <c:v>7.5</c:v>
                </c:pt>
                <c:pt idx="7">
                  <c:v>8</c:v>
                </c:pt>
                <c:pt idx="8">
                  <c:v>8.5</c:v>
                </c:pt>
                <c:pt idx="9">
                  <c:v>8</c:v>
                </c:pt>
                <c:pt idx="10">
                  <c:v>7</c:v>
                </c:pt>
                <c:pt idx="11">
                  <c:v>10</c:v>
                </c:pt>
                <c:pt idx="12">
                  <c:v>8</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2-E47F-400B-BE71-D9057FB8EE8E}"/>
            </c:ext>
          </c:extLst>
        </c:ser>
        <c:ser>
          <c:idx val="3"/>
          <c:order val="3"/>
          <c:tx>
            <c:strRef>
              <c:f>Fjällko_Angus!$N$12:$N$13</c:f>
              <c:strCache>
                <c:ptCount val="2"/>
                <c:pt idx="1">
                  <c:v>Smak </c:v>
                </c:pt>
              </c:strCache>
            </c:strRef>
          </c:tx>
          <c:marker>
            <c:symbol val="none"/>
          </c:marker>
          <c:cat>
            <c:strRef>
              <c:f>Fjällko_Angus!$J$14:$J$34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Fjällko_Angus!$N$14:$N$34</c:f>
              <c:numCache>
                <c:formatCode>General</c:formatCode>
                <c:ptCount val="21"/>
                <c:pt idx="0">
                  <c:v>7</c:v>
                </c:pt>
                <c:pt idx="1">
                  <c:v>8</c:v>
                </c:pt>
                <c:pt idx="2">
                  <c:v>6.5</c:v>
                </c:pt>
                <c:pt idx="3">
                  <c:v>8</c:v>
                </c:pt>
                <c:pt idx="4">
                  <c:v>9</c:v>
                </c:pt>
                <c:pt idx="5">
                  <c:v>6.5</c:v>
                </c:pt>
                <c:pt idx="6">
                  <c:v>8</c:v>
                </c:pt>
                <c:pt idx="7">
                  <c:v>8</c:v>
                </c:pt>
                <c:pt idx="8">
                  <c:v>8</c:v>
                </c:pt>
                <c:pt idx="9">
                  <c:v>7</c:v>
                </c:pt>
                <c:pt idx="10">
                  <c:v>5</c:v>
                </c:pt>
                <c:pt idx="11">
                  <c:v>8</c:v>
                </c:pt>
                <c:pt idx="12">
                  <c:v>8</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3-E47F-400B-BE71-D9057FB8EE8E}"/>
            </c:ext>
          </c:extLst>
        </c:ser>
        <c:dLbls>
          <c:showLegendKey val="0"/>
          <c:showVal val="0"/>
          <c:showCatName val="0"/>
          <c:showSerName val="0"/>
          <c:showPercent val="0"/>
          <c:showBubbleSize val="0"/>
        </c:dLbls>
        <c:smooth val="0"/>
        <c:axId val="2119025816"/>
        <c:axId val="2119014456"/>
      </c:lineChart>
      <c:catAx>
        <c:axId val="2119025816"/>
        <c:scaling>
          <c:orientation val="minMax"/>
        </c:scaling>
        <c:delete val="0"/>
        <c:axPos val="b"/>
        <c:numFmt formatCode="General" sourceLinked="1"/>
        <c:majorTickMark val="none"/>
        <c:minorTickMark val="none"/>
        <c:tickLblPos val="nextTo"/>
        <c:txPr>
          <a:bodyPr rot="-60000000" vert="horz"/>
          <a:lstStyle/>
          <a:p>
            <a:pPr>
              <a:defRPr/>
            </a:pPr>
            <a:endParaRPr lang="sv-SE"/>
          </a:p>
        </c:txPr>
        <c:crossAx val="2119014456"/>
        <c:crosses val="autoZero"/>
        <c:auto val="1"/>
        <c:lblAlgn val="ctr"/>
        <c:lblOffset val="100"/>
        <c:noMultiLvlLbl val="0"/>
      </c:catAx>
      <c:valAx>
        <c:axId val="2119014456"/>
        <c:scaling>
          <c:orientation val="minMax"/>
        </c:scaling>
        <c:delete val="0"/>
        <c:axPos val="l"/>
        <c:majorGridlines/>
        <c:numFmt formatCode="General" sourceLinked="1"/>
        <c:majorTickMark val="none"/>
        <c:minorTickMark val="none"/>
        <c:tickLblPos val="nextTo"/>
        <c:txPr>
          <a:bodyPr rot="-60000000" vert="horz"/>
          <a:lstStyle/>
          <a:p>
            <a:pPr>
              <a:defRPr/>
            </a:pPr>
            <a:endParaRPr lang="sv-SE"/>
          </a:p>
        </c:txPr>
        <c:crossAx val="2119025816"/>
        <c:crosses val="autoZero"/>
        <c:crossBetween val="between"/>
      </c:valAx>
    </c:plotArea>
    <c:plotVisOnly val="1"/>
    <c:dispBlanksAs val="zero"/>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198117826561402E-2"/>
          <c:y val="8.5492179891329706E-2"/>
          <c:w val="0.93848877921747698"/>
          <c:h val="0.80278069810296904"/>
        </c:manualLayout>
      </c:layout>
      <c:lineChart>
        <c:grouping val="standard"/>
        <c:varyColors val="0"/>
        <c:ser>
          <c:idx val="0"/>
          <c:order val="0"/>
          <c:tx>
            <c:strRef>
              <c:f>Väneko!$K$12:$K$13</c:f>
              <c:strCache>
                <c:ptCount val="2"/>
                <c:pt idx="1">
                  <c:v>Utseende</c:v>
                </c:pt>
              </c:strCache>
            </c:strRef>
          </c:tx>
          <c:marker>
            <c:symbol val="none"/>
          </c:marker>
          <c:cat>
            <c:strRef>
              <c:f>Väneko!$J$14:$J$34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Väneko!$K$14:$K$34</c:f>
              <c:numCache>
                <c:formatCode>General</c:formatCode>
                <c:ptCount val="21"/>
                <c:pt idx="0">
                  <c:v>7</c:v>
                </c:pt>
                <c:pt idx="1">
                  <c:v>7</c:v>
                </c:pt>
                <c:pt idx="2">
                  <c:v>6</c:v>
                </c:pt>
                <c:pt idx="3">
                  <c:v>6</c:v>
                </c:pt>
                <c:pt idx="4">
                  <c:v>6</c:v>
                </c:pt>
                <c:pt idx="5">
                  <c:v>6.5</c:v>
                </c:pt>
                <c:pt idx="6">
                  <c:v>7.5</c:v>
                </c:pt>
                <c:pt idx="7">
                  <c:v>7</c:v>
                </c:pt>
                <c:pt idx="8">
                  <c:v>7.5</c:v>
                </c:pt>
                <c:pt idx="9">
                  <c:v>6</c:v>
                </c:pt>
                <c:pt idx="10">
                  <c:v>7</c:v>
                </c:pt>
                <c:pt idx="11">
                  <c:v>9</c:v>
                </c:pt>
                <c:pt idx="12">
                  <c:v>6.5</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0-BD76-40D8-9D56-D46AF04DE4E5}"/>
            </c:ext>
          </c:extLst>
        </c:ser>
        <c:ser>
          <c:idx val="1"/>
          <c:order val="1"/>
          <c:tx>
            <c:strRef>
              <c:f>Väneko!$L$12:$L$13</c:f>
              <c:strCache>
                <c:ptCount val="2"/>
                <c:pt idx="1">
                  <c:v>Mörhet</c:v>
                </c:pt>
              </c:strCache>
            </c:strRef>
          </c:tx>
          <c:marker>
            <c:symbol val="none"/>
          </c:marker>
          <c:cat>
            <c:strRef>
              <c:f>Väneko!$J$14:$J$34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Väneko!$L$14:$L$34</c:f>
              <c:numCache>
                <c:formatCode>General</c:formatCode>
                <c:ptCount val="21"/>
                <c:pt idx="0">
                  <c:v>6</c:v>
                </c:pt>
                <c:pt idx="1">
                  <c:v>6</c:v>
                </c:pt>
                <c:pt idx="2">
                  <c:v>6.5</c:v>
                </c:pt>
                <c:pt idx="3">
                  <c:v>5</c:v>
                </c:pt>
                <c:pt idx="4">
                  <c:v>4</c:v>
                </c:pt>
                <c:pt idx="5">
                  <c:v>5.5</c:v>
                </c:pt>
                <c:pt idx="6">
                  <c:v>8</c:v>
                </c:pt>
                <c:pt idx="7">
                  <c:v>6</c:v>
                </c:pt>
                <c:pt idx="8">
                  <c:v>8</c:v>
                </c:pt>
                <c:pt idx="9">
                  <c:v>7</c:v>
                </c:pt>
                <c:pt idx="10">
                  <c:v>10</c:v>
                </c:pt>
                <c:pt idx="11">
                  <c:v>6</c:v>
                </c:pt>
                <c:pt idx="12">
                  <c:v>6</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1-BD76-40D8-9D56-D46AF04DE4E5}"/>
            </c:ext>
          </c:extLst>
        </c:ser>
        <c:ser>
          <c:idx val="2"/>
          <c:order val="2"/>
          <c:tx>
            <c:strRef>
              <c:f>Väneko!$M$12:$M$13</c:f>
              <c:strCache>
                <c:ptCount val="2"/>
                <c:pt idx="1">
                  <c:v>Saftighet</c:v>
                </c:pt>
              </c:strCache>
            </c:strRef>
          </c:tx>
          <c:marker>
            <c:symbol val="none"/>
          </c:marker>
          <c:cat>
            <c:strRef>
              <c:f>Väneko!$J$14:$J$34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Väneko!$M$14:$M$34</c:f>
              <c:numCache>
                <c:formatCode>General</c:formatCode>
                <c:ptCount val="21"/>
                <c:pt idx="0">
                  <c:v>6</c:v>
                </c:pt>
                <c:pt idx="1">
                  <c:v>7</c:v>
                </c:pt>
                <c:pt idx="2">
                  <c:v>5.5</c:v>
                </c:pt>
                <c:pt idx="3">
                  <c:v>6</c:v>
                </c:pt>
                <c:pt idx="4">
                  <c:v>5</c:v>
                </c:pt>
                <c:pt idx="5">
                  <c:v>6</c:v>
                </c:pt>
                <c:pt idx="6">
                  <c:v>8</c:v>
                </c:pt>
                <c:pt idx="7">
                  <c:v>7</c:v>
                </c:pt>
                <c:pt idx="8">
                  <c:v>6</c:v>
                </c:pt>
                <c:pt idx="9">
                  <c:v>6</c:v>
                </c:pt>
                <c:pt idx="10">
                  <c:v>8</c:v>
                </c:pt>
                <c:pt idx="11">
                  <c:v>7</c:v>
                </c:pt>
                <c:pt idx="12">
                  <c:v>6</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2-BD76-40D8-9D56-D46AF04DE4E5}"/>
            </c:ext>
          </c:extLst>
        </c:ser>
        <c:ser>
          <c:idx val="3"/>
          <c:order val="3"/>
          <c:tx>
            <c:strRef>
              <c:f>Väneko!$N$12:$N$13</c:f>
              <c:strCache>
                <c:ptCount val="2"/>
                <c:pt idx="1">
                  <c:v>Smak </c:v>
                </c:pt>
              </c:strCache>
            </c:strRef>
          </c:tx>
          <c:marker>
            <c:symbol val="none"/>
          </c:marker>
          <c:cat>
            <c:strRef>
              <c:f>Väneko!$J$14:$J$34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Väneko!$N$14:$N$34</c:f>
              <c:numCache>
                <c:formatCode>General</c:formatCode>
                <c:ptCount val="21"/>
                <c:pt idx="0">
                  <c:v>7</c:v>
                </c:pt>
                <c:pt idx="1">
                  <c:v>7</c:v>
                </c:pt>
                <c:pt idx="2">
                  <c:v>6</c:v>
                </c:pt>
                <c:pt idx="3">
                  <c:v>7</c:v>
                </c:pt>
                <c:pt idx="4">
                  <c:v>4</c:v>
                </c:pt>
                <c:pt idx="5">
                  <c:v>5.5</c:v>
                </c:pt>
                <c:pt idx="6">
                  <c:v>6.5</c:v>
                </c:pt>
                <c:pt idx="7">
                  <c:v>7</c:v>
                </c:pt>
                <c:pt idx="8">
                  <c:v>6</c:v>
                </c:pt>
                <c:pt idx="9">
                  <c:v>8</c:v>
                </c:pt>
                <c:pt idx="10">
                  <c:v>8.5</c:v>
                </c:pt>
                <c:pt idx="11">
                  <c:v>6</c:v>
                </c:pt>
                <c:pt idx="12">
                  <c:v>5.5</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3-BD76-40D8-9D56-D46AF04DE4E5}"/>
            </c:ext>
          </c:extLst>
        </c:ser>
        <c:dLbls>
          <c:showLegendKey val="0"/>
          <c:showVal val="0"/>
          <c:showCatName val="0"/>
          <c:showSerName val="0"/>
          <c:showPercent val="0"/>
          <c:showBubbleSize val="0"/>
        </c:dLbls>
        <c:smooth val="0"/>
        <c:axId val="-2109262840"/>
        <c:axId val="-2109296056"/>
      </c:lineChart>
      <c:catAx>
        <c:axId val="-2109262840"/>
        <c:scaling>
          <c:orientation val="minMax"/>
        </c:scaling>
        <c:delete val="0"/>
        <c:axPos val="b"/>
        <c:numFmt formatCode="General" sourceLinked="1"/>
        <c:majorTickMark val="none"/>
        <c:minorTickMark val="none"/>
        <c:tickLblPos val="nextTo"/>
        <c:txPr>
          <a:bodyPr rot="-60000000" vert="horz"/>
          <a:lstStyle/>
          <a:p>
            <a:pPr>
              <a:defRPr/>
            </a:pPr>
            <a:endParaRPr lang="sv-SE"/>
          </a:p>
        </c:txPr>
        <c:crossAx val="-2109296056"/>
        <c:crosses val="autoZero"/>
        <c:auto val="1"/>
        <c:lblAlgn val="ctr"/>
        <c:lblOffset val="100"/>
        <c:noMultiLvlLbl val="0"/>
      </c:catAx>
      <c:valAx>
        <c:axId val="-2109296056"/>
        <c:scaling>
          <c:orientation val="minMax"/>
        </c:scaling>
        <c:delete val="0"/>
        <c:axPos val="l"/>
        <c:majorGridlines/>
        <c:numFmt formatCode="General" sourceLinked="1"/>
        <c:majorTickMark val="none"/>
        <c:minorTickMark val="none"/>
        <c:tickLblPos val="nextTo"/>
        <c:txPr>
          <a:bodyPr rot="-60000000" vert="horz"/>
          <a:lstStyle/>
          <a:p>
            <a:pPr>
              <a:defRPr/>
            </a:pPr>
            <a:endParaRPr lang="sv-SE"/>
          </a:p>
        </c:txPr>
        <c:crossAx val="-2109262840"/>
        <c:crosses val="autoZero"/>
        <c:crossBetween val="between"/>
      </c:valAx>
    </c:plotArea>
    <c:plotVisOnly val="1"/>
    <c:dispBlanksAs val="zero"/>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198117826561402E-2"/>
          <c:y val="8.5492179891329706E-2"/>
          <c:w val="0.93848877921747698"/>
          <c:h val="0.80278069810296904"/>
        </c:manualLayout>
      </c:layout>
      <c:lineChart>
        <c:grouping val="standard"/>
        <c:varyColors val="0"/>
        <c:ser>
          <c:idx val="0"/>
          <c:order val="0"/>
          <c:tx>
            <c:strRef>
              <c:f>Dexter!$K$12:$K$13</c:f>
              <c:strCache>
                <c:ptCount val="2"/>
                <c:pt idx="1">
                  <c:v>Utseende</c:v>
                </c:pt>
              </c:strCache>
            </c:strRef>
          </c:tx>
          <c:marker>
            <c:symbol val="none"/>
          </c:marker>
          <c:cat>
            <c:strRef>
              <c:f>Dexter!$J$14:$J$34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Dexter!$K$14:$K$34</c:f>
              <c:numCache>
                <c:formatCode>General</c:formatCode>
                <c:ptCount val="21"/>
                <c:pt idx="0">
                  <c:v>6</c:v>
                </c:pt>
                <c:pt idx="1">
                  <c:v>7.5</c:v>
                </c:pt>
                <c:pt idx="2">
                  <c:v>5.5</c:v>
                </c:pt>
                <c:pt idx="3">
                  <c:v>5.5</c:v>
                </c:pt>
                <c:pt idx="4">
                  <c:v>6</c:v>
                </c:pt>
                <c:pt idx="5">
                  <c:v>4.5</c:v>
                </c:pt>
                <c:pt idx="6">
                  <c:v>7</c:v>
                </c:pt>
                <c:pt idx="7">
                  <c:v>6</c:v>
                </c:pt>
                <c:pt idx="8">
                  <c:v>7.5</c:v>
                </c:pt>
                <c:pt idx="9">
                  <c:v>5</c:v>
                </c:pt>
                <c:pt idx="10">
                  <c:v>8</c:v>
                </c:pt>
                <c:pt idx="11">
                  <c:v>6</c:v>
                </c:pt>
                <c:pt idx="12">
                  <c:v>8</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0-D0A9-4B04-A591-0591CFB7CA20}"/>
            </c:ext>
          </c:extLst>
        </c:ser>
        <c:ser>
          <c:idx val="1"/>
          <c:order val="1"/>
          <c:tx>
            <c:strRef>
              <c:f>Dexter!$L$12:$L$13</c:f>
              <c:strCache>
                <c:ptCount val="2"/>
                <c:pt idx="1">
                  <c:v>Mörhet</c:v>
                </c:pt>
              </c:strCache>
            </c:strRef>
          </c:tx>
          <c:marker>
            <c:symbol val="none"/>
          </c:marker>
          <c:cat>
            <c:strRef>
              <c:f>Dexter!$J$14:$J$34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Dexter!$L$14:$L$34</c:f>
              <c:numCache>
                <c:formatCode>General</c:formatCode>
                <c:ptCount val="21"/>
                <c:pt idx="0">
                  <c:v>6</c:v>
                </c:pt>
                <c:pt idx="1">
                  <c:v>5.5</c:v>
                </c:pt>
                <c:pt idx="2">
                  <c:v>6.5</c:v>
                </c:pt>
                <c:pt idx="3">
                  <c:v>5</c:v>
                </c:pt>
                <c:pt idx="4">
                  <c:v>4</c:v>
                </c:pt>
                <c:pt idx="5">
                  <c:v>5</c:v>
                </c:pt>
                <c:pt idx="6">
                  <c:v>7.5</c:v>
                </c:pt>
                <c:pt idx="7">
                  <c:v>8</c:v>
                </c:pt>
                <c:pt idx="8">
                  <c:v>8.5</c:v>
                </c:pt>
                <c:pt idx="9">
                  <c:v>7</c:v>
                </c:pt>
                <c:pt idx="10">
                  <c:v>9</c:v>
                </c:pt>
                <c:pt idx="11">
                  <c:v>8</c:v>
                </c:pt>
                <c:pt idx="12">
                  <c:v>9</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1-D0A9-4B04-A591-0591CFB7CA20}"/>
            </c:ext>
          </c:extLst>
        </c:ser>
        <c:ser>
          <c:idx val="2"/>
          <c:order val="2"/>
          <c:tx>
            <c:strRef>
              <c:f>Dexter!$M$12:$M$13</c:f>
              <c:strCache>
                <c:ptCount val="2"/>
                <c:pt idx="1">
                  <c:v>Saftighet</c:v>
                </c:pt>
              </c:strCache>
            </c:strRef>
          </c:tx>
          <c:marker>
            <c:symbol val="none"/>
          </c:marker>
          <c:cat>
            <c:strRef>
              <c:f>Dexter!$J$14:$J$34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Dexter!$M$14:$M$34</c:f>
              <c:numCache>
                <c:formatCode>General</c:formatCode>
                <c:ptCount val="21"/>
                <c:pt idx="0">
                  <c:v>7</c:v>
                </c:pt>
                <c:pt idx="1">
                  <c:v>6</c:v>
                </c:pt>
                <c:pt idx="2">
                  <c:v>6.5</c:v>
                </c:pt>
                <c:pt idx="3">
                  <c:v>5</c:v>
                </c:pt>
                <c:pt idx="4">
                  <c:v>6</c:v>
                </c:pt>
                <c:pt idx="5">
                  <c:v>5</c:v>
                </c:pt>
                <c:pt idx="6">
                  <c:v>7</c:v>
                </c:pt>
                <c:pt idx="7">
                  <c:v>7</c:v>
                </c:pt>
                <c:pt idx="8">
                  <c:v>9</c:v>
                </c:pt>
                <c:pt idx="9">
                  <c:v>6</c:v>
                </c:pt>
                <c:pt idx="10">
                  <c:v>9</c:v>
                </c:pt>
                <c:pt idx="11">
                  <c:v>8</c:v>
                </c:pt>
                <c:pt idx="12">
                  <c:v>9</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2-D0A9-4B04-A591-0591CFB7CA20}"/>
            </c:ext>
          </c:extLst>
        </c:ser>
        <c:ser>
          <c:idx val="3"/>
          <c:order val="3"/>
          <c:tx>
            <c:strRef>
              <c:f>Dexter!$N$12:$N$13</c:f>
              <c:strCache>
                <c:ptCount val="2"/>
                <c:pt idx="1">
                  <c:v>Smak </c:v>
                </c:pt>
              </c:strCache>
            </c:strRef>
          </c:tx>
          <c:marker>
            <c:symbol val="none"/>
          </c:marker>
          <c:cat>
            <c:strRef>
              <c:f>Dexter!$J$14:$J$34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Dexter!$N$14:$N$34</c:f>
              <c:numCache>
                <c:formatCode>General</c:formatCode>
                <c:ptCount val="21"/>
                <c:pt idx="0">
                  <c:v>6.5</c:v>
                </c:pt>
                <c:pt idx="1">
                  <c:v>5.5</c:v>
                </c:pt>
                <c:pt idx="2">
                  <c:v>6</c:v>
                </c:pt>
                <c:pt idx="3">
                  <c:v>6.5</c:v>
                </c:pt>
                <c:pt idx="4">
                  <c:v>8</c:v>
                </c:pt>
                <c:pt idx="5">
                  <c:v>4</c:v>
                </c:pt>
                <c:pt idx="6">
                  <c:v>6</c:v>
                </c:pt>
                <c:pt idx="7">
                  <c:v>7.5</c:v>
                </c:pt>
                <c:pt idx="8">
                  <c:v>9.5</c:v>
                </c:pt>
                <c:pt idx="9">
                  <c:v>7</c:v>
                </c:pt>
                <c:pt idx="10">
                  <c:v>10</c:v>
                </c:pt>
                <c:pt idx="11">
                  <c:v>8</c:v>
                </c:pt>
                <c:pt idx="12">
                  <c:v>9</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3-D0A9-4B04-A591-0591CFB7CA20}"/>
            </c:ext>
          </c:extLst>
        </c:ser>
        <c:dLbls>
          <c:showLegendKey val="0"/>
          <c:showVal val="0"/>
          <c:showCatName val="0"/>
          <c:showSerName val="0"/>
          <c:showPercent val="0"/>
          <c:showBubbleSize val="0"/>
        </c:dLbls>
        <c:smooth val="0"/>
        <c:axId val="-2117452488"/>
        <c:axId val="-2117449368"/>
      </c:lineChart>
      <c:catAx>
        <c:axId val="-2117452488"/>
        <c:scaling>
          <c:orientation val="minMax"/>
        </c:scaling>
        <c:delete val="0"/>
        <c:axPos val="b"/>
        <c:numFmt formatCode="General" sourceLinked="1"/>
        <c:majorTickMark val="none"/>
        <c:minorTickMark val="none"/>
        <c:tickLblPos val="nextTo"/>
        <c:txPr>
          <a:bodyPr rot="-60000000" vert="horz"/>
          <a:lstStyle/>
          <a:p>
            <a:pPr>
              <a:defRPr/>
            </a:pPr>
            <a:endParaRPr lang="sv-SE"/>
          </a:p>
        </c:txPr>
        <c:crossAx val="-2117449368"/>
        <c:crosses val="autoZero"/>
        <c:auto val="1"/>
        <c:lblAlgn val="ctr"/>
        <c:lblOffset val="100"/>
        <c:noMultiLvlLbl val="0"/>
      </c:catAx>
      <c:valAx>
        <c:axId val="-2117449368"/>
        <c:scaling>
          <c:orientation val="minMax"/>
        </c:scaling>
        <c:delete val="0"/>
        <c:axPos val="l"/>
        <c:majorGridlines/>
        <c:numFmt formatCode="General" sourceLinked="1"/>
        <c:majorTickMark val="none"/>
        <c:minorTickMark val="none"/>
        <c:tickLblPos val="nextTo"/>
        <c:txPr>
          <a:bodyPr rot="-60000000" vert="horz"/>
          <a:lstStyle/>
          <a:p>
            <a:pPr>
              <a:defRPr/>
            </a:pPr>
            <a:endParaRPr lang="sv-SE"/>
          </a:p>
        </c:txPr>
        <c:crossAx val="-2117452488"/>
        <c:crosses val="autoZero"/>
        <c:crossBetween val="between"/>
      </c:valAx>
    </c:plotArea>
    <c:plotVisOnly val="1"/>
    <c:dispBlanksAs val="zero"/>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198117826561402E-2"/>
          <c:y val="8.5492179891329706E-2"/>
          <c:w val="0.93848877921747698"/>
          <c:h val="0.80278069810296904"/>
        </c:manualLayout>
      </c:layout>
      <c:lineChart>
        <c:grouping val="standard"/>
        <c:varyColors val="0"/>
        <c:ser>
          <c:idx val="0"/>
          <c:order val="0"/>
          <c:tx>
            <c:strRef>
              <c:f>Wagy_SRB!$K$12:$K$13</c:f>
              <c:strCache>
                <c:ptCount val="2"/>
                <c:pt idx="1">
                  <c:v>Utseende</c:v>
                </c:pt>
              </c:strCache>
            </c:strRef>
          </c:tx>
          <c:marker>
            <c:symbol val="none"/>
          </c:marker>
          <c:cat>
            <c:strRef>
              <c:f>Wagy_SRB!$J$14:$J$34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Wagy_SRB!$K$14:$K$34</c:f>
              <c:numCache>
                <c:formatCode>General</c:formatCode>
                <c:ptCount val="21"/>
                <c:pt idx="0">
                  <c:v>7.5</c:v>
                </c:pt>
                <c:pt idx="1">
                  <c:v>7</c:v>
                </c:pt>
                <c:pt idx="2">
                  <c:v>8</c:v>
                </c:pt>
                <c:pt idx="3">
                  <c:v>7.5</c:v>
                </c:pt>
                <c:pt idx="4">
                  <c:v>7</c:v>
                </c:pt>
                <c:pt idx="5">
                  <c:v>6</c:v>
                </c:pt>
                <c:pt idx="6">
                  <c:v>8</c:v>
                </c:pt>
                <c:pt idx="7">
                  <c:v>9</c:v>
                </c:pt>
                <c:pt idx="8">
                  <c:v>8</c:v>
                </c:pt>
                <c:pt idx="9">
                  <c:v>8</c:v>
                </c:pt>
                <c:pt idx="10">
                  <c:v>9</c:v>
                </c:pt>
                <c:pt idx="11">
                  <c:v>9</c:v>
                </c:pt>
                <c:pt idx="12">
                  <c:v>7.5</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0-AAF9-49FD-B435-5BF58B7EB6F6}"/>
            </c:ext>
          </c:extLst>
        </c:ser>
        <c:ser>
          <c:idx val="1"/>
          <c:order val="1"/>
          <c:tx>
            <c:strRef>
              <c:f>Wagy_SRB!$L$12:$L$13</c:f>
              <c:strCache>
                <c:ptCount val="2"/>
                <c:pt idx="1">
                  <c:v>Mörhet</c:v>
                </c:pt>
              </c:strCache>
            </c:strRef>
          </c:tx>
          <c:marker>
            <c:symbol val="none"/>
          </c:marker>
          <c:cat>
            <c:strRef>
              <c:f>Wagy_SRB!$J$14:$J$34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Wagy_SRB!$L$14:$L$34</c:f>
              <c:numCache>
                <c:formatCode>General</c:formatCode>
                <c:ptCount val="21"/>
                <c:pt idx="0">
                  <c:v>6</c:v>
                </c:pt>
                <c:pt idx="1">
                  <c:v>8.5</c:v>
                </c:pt>
                <c:pt idx="2">
                  <c:v>9</c:v>
                </c:pt>
                <c:pt idx="3">
                  <c:v>8</c:v>
                </c:pt>
                <c:pt idx="4">
                  <c:v>9</c:v>
                </c:pt>
                <c:pt idx="5">
                  <c:v>6.5</c:v>
                </c:pt>
                <c:pt idx="6">
                  <c:v>8.5</c:v>
                </c:pt>
                <c:pt idx="7">
                  <c:v>9</c:v>
                </c:pt>
                <c:pt idx="8">
                  <c:v>8</c:v>
                </c:pt>
                <c:pt idx="9">
                  <c:v>9</c:v>
                </c:pt>
                <c:pt idx="10">
                  <c:v>8</c:v>
                </c:pt>
                <c:pt idx="11">
                  <c:v>7</c:v>
                </c:pt>
                <c:pt idx="12">
                  <c:v>8.5</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1-AAF9-49FD-B435-5BF58B7EB6F6}"/>
            </c:ext>
          </c:extLst>
        </c:ser>
        <c:ser>
          <c:idx val="2"/>
          <c:order val="2"/>
          <c:tx>
            <c:strRef>
              <c:f>Wagy_SRB!$M$12:$M$13</c:f>
              <c:strCache>
                <c:ptCount val="2"/>
                <c:pt idx="1">
                  <c:v>Saftighet</c:v>
                </c:pt>
              </c:strCache>
            </c:strRef>
          </c:tx>
          <c:marker>
            <c:symbol val="none"/>
          </c:marker>
          <c:cat>
            <c:strRef>
              <c:f>Wagy_SRB!$J$14:$J$34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Wagy_SRB!$M$14:$M$34</c:f>
              <c:numCache>
                <c:formatCode>General</c:formatCode>
                <c:ptCount val="21"/>
                <c:pt idx="0">
                  <c:v>7</c:v>
                </c:pt>
                <c:pt idx="1">
                  <c:v>9</c:v>
                </c:pt>
                <c:pt idx="2">
                  <c:v>8.5</c:v>
                </c:pt>
                <c:pt idx="3">
                  <c:v>7.5</c:v>
                </c:pt>
                <c:pt idx="4">
                  <c:v>9</c:v>
                </c:pt>
                <c:pt idx="5">
                  <c:v>6.5</c:v>
                </c:pt>
                <c:pt idx="6">
                  <c:v>7.5</c:v>
                </c:pt>
                <c:pt idx="7">
                  <c:v>8</c:v>
                </c:pt>
                <c:pt idx="8">
                  <c:v>9</c:v>
                </c:pt>
                <c:pt idx="9">
                  <c:v>9</c:v>
                </c:pt>
                <c:pt idx="10">
                  <c:v>10</c:v>
                </c:pt>
                <c:pt idx="11">
                  <c:v>7</c:v>
                </c:pt>
                <c:pt idx="12">
                  <c:v>8</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2-AAF9-49FD-B435-5BF58B7EB6F6}"/>
            </c:ext>
          </c:extLst>
        </c:ser>
        <c:ser>
          <c:idx val="3"/>
          <c:order val="3"/>
          <c:tx>
            <c:strRef>
              <c:f>Wagy_SRB!$N$12:$N$13</c:f>
              <c:strCache>
                <c:ptCount val="2"/>
                <c:pt idx="1">
                  <c:v>Smak </c:v>
                </c:pt>
              </c:strCache>
            </c:strRef>
          </c:tx>
          <c:marker>
            <c:symbol val="none"/>
          </c:marker>
          <c:cat>
            <c:strRef>
              <c:f>Wagy_SRB!$J$14:$J$34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Wagy_SRB!$N$14:$N$34</c:f>
              <c:numCache>
                <c:formatCode>General</c:formatCode>
                <c:ptCount val="21"/>
                <c:pt idx="0">
                  <c:v>7</c:v>
                </c:pt>
                <c:pt idx="1">
                  <c:v>8</c:v>
                </c:pt>
                <c:pt idx="2">
                  <c:v>8</c:v>
                </c:pt>
                <c:pt idx="3">
                  <c:v>8</c:v>
                </c:pt>
                <c:pt idx="4">
                  <c:v>7</c:v>
                </c:pt>
                <c:pt idx="5">
                  <c:v>7</c:v>
                </c:pt>
                <c:pt idx="6">
                  <c:v>8.5</c:v>
                </c:pt>
                <c:pt idx="7">
                  <c:v>9</c:v>
                </c:pt>
                <c:pt idx="8">
                  <c:v>8.5</c:v>
                </c:pt>
                <c:pt idx="9">
                  <c:v>8</c:v>
                </c:pt>
                <c:pt idx="10">
                  <c:v>9.5</c:v>
                </c:pt>
                <c:pt idx="11">
                  <c:v>9</c:v>
                </c:pt>
                <c:pt idx="12">
                  <c:v>8.5</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3-AAF9-49FD-B435-5BF58B7EB6F6}"/>
            </c:ext>
          </c:extLst>
        </c:ser>
        <c:dLbls>
          <c:showLegendKey val="0"/>
          <c:showVal val="0"/>
          <c:showCatName val="0"/>
          <c:showSerName val="0"/>
          <c:showPercent val="0"/>
          <c:showBubbleSize val="0"/>
        </c:dLbls>
        <c:smooth val="0"/>
        <c:axId val="-2109682216"/>
        <c:axId val="-2109679096"/>
      </c:lineChart>
      <c:catAx>
        <c:axId val="-2109682216"/>
        <c:scaling>
          <c:orientation val="minMax"/>
        </c:scaling>
        <c:delete val="0"/>
        <c:axPos val="b"/>
        <c:numFmt formatCode="General" sourceLinked="1"/>
        <c:majorTickMark val="none"/>
        <c:minorTickMark val="none"/>
        <c:tickLblPos val="nextTo"/>
        <c:txPr>
          <a:bodyPr rot="-60000000" vert="horz"/>
          <a:lstStyle/>
          <a:p>
            <a:pPr>
              <a:defRPr/>
            </a:pPr>
            <a:endParaRPr lang="sv-SE"/>
          </a:p>
        </c:txPr>
        <c:crossAx val="-2109679096"/>
        <c:crosses val="autoZero"/>
        <c:auto val="1"/>
        <c:lblAlgn val="ctr"/>
        <c:lblOffset val="100"/>
        <c:noMultiLvlLbl val="0"/>
      </c:catAx>
      <c:valAx>
        <c:axId val="-2109679096"/>
        <c:scaling>
          <c:orientation val="minMax"/>
        </c:scaling>
        <c:delete val="0"/>
        <c:axPos val="l"/>
        <c:majorGridlines/>
        <c:numFmt formatCode="General" sourceLinked="1"/>
        <c:majorTickMark val="none"/>
        <c:minorTickMark val="none"/>
        <c:tickLblPos val="nextTo"/>
        <c:txPr>
          <a:bodyPr rot="-60000000" vert="horz"/>
          <a:lstStyle/>
          <a:p>
            <a:pPr>
              <a:defRPr/>
            </a:pPr>
            <a:endParaRPr lang="sv-SE"/>
          </a:p>
        </c:txPr>
        <c:crossAx val="-2109682216"/>
        <c:crosses val="autoZero"/>
        <c:crossBetween val="between"/>
      </c:valAx>
    </c:plotArea>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731522</xdr:colOff>
      <xdr:row>24</xdr:row>
      <xdr:rowOff>143693</xdr:rowOff>
    </xdr:from>
    <xdr:to>
      <xdr:col>6</xdr:col>
      <xdr:colOff>2449286</xdr:colOff>
      <xdr:row>56</xdr:row>
      <xdr:rowOff>19595</xdr:rowOff>
    </xdr:to>
    <xdr:graphicFrame macro="">
      <xdr:nvGraphicFramePr>
        <xdr:cNvPr id="7" name="Diagram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90381</xdr:colOff>
      <xdr:row>3</xdr:row>
      <xdr:rowOff>35983</xdr:rowOff>
    </xdr:to>
    <xdr:pic>
      <xdr:nvPicPr>
        <xdr:cNvPr id="2" name="Picture 6">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 y="0"/>
          <a:ext cx="1622001" cy="698923"/>
        </a:xfrm>
        <a:prstGeom prst="rect">
          <a:avLst/>
        </a:prstGeom>
        <a:noFill/>
        <a:ln>
          <a:noFill/>
        </a:ln>
      </xdr:spPr>
    </xdr:pic>
    <xdr:clientData/>
  </xdr:twoCellAnchor>
  <xdr:twoCellAnchor>
    <xdr:from>
      <xdr:col>7</xdr:col>
      <xdr:colOff>552449</xdr:colOff>
      <xdr:row>8</xdr:row>
      <xdr:rowOff>127000</xdr:rowOff>
    </xdr:from>
    <xdr:to>
      <xdr:col>18</xdr:col>
      <xdr:colOff>381000</xdr:colOff>
      <xdr:row>50</xdr:row>
      <xdr:rowOff>12700</xdr:rowOff>
    </xdr:to>
    <xdr:graphicFrame macro="">
      <xdr:nvGraphicFramePr>
        <xdr:cNvPr id="4" name="Diagram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90381</xdr:colOff>
      <xdr:row>3</xdr:row>
      <xdr:rowOff>35983</xdr:rowOff>
    </xdr:to>
    <xdr:pic>
      <xdr:nvPicPr>
        <xdr:cNvPr id="2" name="Picture 6">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 y="0"/>
          <a:ext cx="1622001" cy="698923"/>
        </a:xfrm>
        <a:prstGeom prst="rect">
          <a:avLst/>
        </a:prstGeom>
        <a:noFill/>
        <a:ln>
          <a:noFill/>
        </a:ln>
      </xdr:spPr>
    </xdr:pic>
    <xdr:clientData/>
  </xdr:twoCellAnchor>
  <xdr:twoCellAnchor>
    <xdr:from>
      <xdr:col>8</xdr:col>
      <xdr:colOff>184149</xdr:colOff>
      <xdr:row>9</xdr:row>
      <xdr:rowOff>76200</xdr:rowOff>
    </xdr:from>
    <xdr:to>
      <xdr:col>18</xdr:col>
      <xdr:colOff>558800</xdr:colOff>
      <xdr:row>50</xdr:row>
      <xdr:rowOff>177800</xdr:rowOff>
    </xdr:to>
    <xdr:graphicFrame macro="">
      <xdr:nvGraphicFramePr>
        <xdr:cNvPr id="4" name="Diagram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90381</xdr:colOff>
      <xdr:row>3</xdr:row>
      <xdr:rowOff>35983</xdr:rowOff>
    </xdr:to>
    <xdr:pic>
      <xdr:nvPicPr>
        <xdr:cNvPr id="2" name="Picture 6">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 y="0"/>
          <a:ext cx="1622001" cy="698923"/>
        </a:xfrm>
        <a:prstGeom prst="rect">
          <a:avLst/>
        </a:prstGeom>
        <a:noFill/>
        <a:ln>
          <a:noFill/>
        </a:ln>
      </xdr:spPr>
    </xdr:pic>
    <xdr:clientData/>
  </xdr:twoCellAnchor>
  <xdr:twoCellAnchor>
    <xdr:from>
      <xdr:col>8</xdr:col>
      <xdr:colOff>107949</xdr:colOff>
      <xdr:row>8</xdr:row>
      <xdr:rowOff>139700</xdr:rowOff>
    </xdr:from>
    <xdr:to>
      <xdr:col>20</xdr:col>
      <xdr:colOff>406400</xdr:colOff>
      <xdr:row>53</xdr:row>
      <xdr:rowOff>38100</xdr:rowOff>
    </xdr:to>
    <xdr:graphicFrame macro="">
      <xdr:nvGraphicFramePr>
        <xdr:cNvPr id="4" name="Diagram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90381</xdr:colOff>
      <xdr:row>3</xdr:row>
      <xdr:rowOff>35983</xdr:rowOff>
    </xdr:to>
    <xdr:pic>
      <xdr:nvPicPr>
        <xdr:cNvPr id="2" name="Picture 6">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 y="0"/>
          <a:ext cx="1622001" cy="698923"/>
        </a:xfrm>
        <a:prstGeom prst="rect">
          <a:avLst/>
        </a:prstGeom>
        <a:noFill/>
        <a:ln>
          <a:noFill/>
        </a:ln>
      </xdr:spPr>
    </xdr:pic>
    <xdr:clientData/>
  </xdr:twoCellAnchor>
  <xdr:twoCellAnchor>
    <xdr:from>
      <xdr:col>8</xdr:col>
      <xdr:colOff>298449</xdr:colOff>
      <xdr:row>8</xdr:row>
      <xdr:rowOff>127000</xdr:rowOff>
    </xdr:from>
    <xdr:to>
      <xdr:col>18</xdr:col>
      <xdr:colOff>292100</xdr:colOff>
      <xdr:row>51</xdr:row>
      <xdr:rowOff>88900</xdr:rowOff>
    </xdr:to>
    <xdr:graphicFrame macro="">
      <xdr:nvGraphicFramePr>
        <xdr:cNvPr id="4" name="Diagram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90381</xdr:colOff>
      <xdr:row>3</xdr:row>
      <xdr:rowOff>35983</xdr:rowOff>
    </xdr:to>
    <xdr:pic>
      <xdr:nvPicPr>
        <xdr:cNvPr id="2" name="Picture 6">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 y="0"/>
          <a:ext cx="1622001" cy="698923"/>
        </a:xfrm>
        <a:prstGeom prst="rect">
          <a:avLst/>
        </a:prstGeom>
        <a:noFill/>
        <a:ln>
          <a:noFill/>
        </a:ln>
      </xdr:spPr>
    </xdr:pic>
    <xdr:clientData/>
  </xdr:twoCellAnchor>
  <xdr:twoCellAnchor>
    <xdr:from>
      <xdr:col>8</xdr:col>
      <xdr:colOff>285749</xdr:colOff>
      <xdr:row>8</xdr:row>
      <xdr:rowOff>139700</xdr:rowOff>
    </xdr:from>
    <xdr:to>
      <xdr:col>19</xdr:col>
      <xdr:colOff>0</xdr:colOff>
      <xdr:row>50</xdr:row>
      <xdr:rowOff>25400</xdr:rowOff>
    </xdr:to>
    <xdr:graphicFrame macro="">
      <xdr:nvGraphicFramePr>
        <xdr:cNvPr id="4" name="Diagram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90381</xdr:colOff>
      <xdr:row>3</xdr:row>
      <xdr:rowOff>35983</xdr:rowOff>
    </xdr:to>
    <xdr:pic>
      <xdr:nvPicPr>
        <xdr:cNvPr id="2" name="Picture 6">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 y="0"/>
          <a:ext cx="1622001" cy="698923"/>
        </a:xfrm>
        <a:prstGeom prst="rect">
          <a:avLst/>
        </a:prstGeom>
        <a:noFill/>
        <a:ln>
          <a:noFill/>
        </a:ln>
      </xdr:spPr>
    </xdr:pic>
    <xdr:clientData/>
  </xdr:twoCellAnchor>
  <xdr:twoCellAnchor>
    <xdr:from>
      <xdr:col>8</xdr:col>
      <xdr:colOff>158749</xdr:colOff>
      <xdr:row>8</xdr:row>
      <xdr:rowOff>177800</xdr:rowOff>
    </xdr:from>
    <xdr:to>
      <xdr:col>19</xdr:col>
      <xdr:colOff>215900</xdr:colOff>
      <xdr:row>51</xdr:row>
      <xdr:rowOff>12700</xdr:rowOff>
    </xdr:to>
    <xdr:graphicFrame macro="">
      <xdr:nvGraphicFramePr>
        <xdr:cNvPr id="4" name="Diagram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1" displayName="Tabell1" ref="G7:G18" totalsRowCount="1" headerRowDxfId="84" dataDxfId="82" totalsRowDxfId="80" headerRowBorderDxfId="83" tableBorderDxfId="81">
  <tableColumns count="1">
    <tableColumn id="1" xr3:uid="{00000000-0010-0000-0000-000001000000}" name="Potential" totalsRowFunction="custom" dataDxfId="79" totalsRowDxfId="78">
      <calculatedColumnFormula>#REF!</calculatedColumnFormula>
      <totalsRowFormula>Wagy_SRB!G51</totalsRowFormula>
    </tableColumn>
  </tableColumns>
  <tableStyleInfo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O99"/>
  <sheetViews>
    <sheetView tabSelected="1" workbookViewId="0">
      <selection activeCell="B18" sqref="B18"/>
    </sheetView>
  </sheetViews>
  <sheetFormatPr defaultColWidth="37.1796875" defaultRowHeight="14.5" x14ac:dyDescent="0.35"/>
  <cols>
    <col min="1" max="1" width="13.36328125" style="9" customWidth="1"/>
    <col min="2" max="2" width="42.453125" style="29" customWidth="1"/>
    <col min="3" max="3" width="26" style="31" customWidth="1"/>
    <col min="4" max="4" width="26.6328125" style="31" customWidth="1"/>
    <col min="5" max="6" width="19.81640625" style="31" customWidth="1"/>
    <col min="7" max="7" width="37.36328125" style="29" customWidth="1"/>
    <col min="8" max="12" width="37.1796875" style="6"/>
    <col min="13" max="16384" width="37.1796875" style="9"/>
  </cols>
  <sheetData>
    <row r="3" spans="2:15" ht="15.5" x14ac:dyDescent="0.35">
      <c r="C3" s="56"/>
    </row>
    <row r="5" spans="2:15" x14ac:dyDescent="0.35">
      <c r="D5" s="30"/>
    </row>
    <row r="6" spans="2:15" s="38" customFormat="1" ht="27" customHeight="1" x14ac:dyDescent="0.6">
      <c r="B6" s="32" t="s">
        <v>103</v>
      </c>
      <c r="C6" s="33"/>
      <c r="D6" s="34" t="s">
        <v>102</v>
      </c>
      <c r="E6" s="33"/>
      <c r="F6" s="33"/>
      <c r="G6" s="35"/>
      <c r="H6" s="36"/>
      <c r="I6" s="37"/>
      <c r="J6" s="37"/>
      <c r="K6" s="37"/>
      <c r="L6" s="37"/>
      <c r="M6" s="37"/>
      <c r="N6" s="37"/>
      <c r="O6" s="37"/>
    </row>
    <row r="7" spans="2:15" ht="15.5" x14ac:dyDescent="0.35">
      <c r="B7" s="52" t="s">
        <v>14</v>
      </c>
      <c r="C7" s="52" t="s">
        <v>20</v>
      </c>
      <c r="D7" s="52" t="s">
        <v>22</v>
      </c>
      <c r="E7" s="52" t="s">
        <v>78</v>
      </c>
      <c r="F7" s="25" t="s">
        <v>36</v>
      </c>
      <c r="G7" s="25" t="s">
        <v>16</v>
      </c>
      <c r="M7" s="6"/>
      <c r="N7" s="6"/>
      <c r="O7" s="6"/>
    </row>
    <row r="8" spans="2:15" x14ac:dyDescent="0.35">
      <c r="B8" s="54"/>
      <c r="C8" s="54" t="s">
        <v>40</v>
      </c>
      <c r="D8" s="54" t="s">
        <v>39</v>
      </c>
      <c r="E8" s="54" t="s">
        <v>38</v>
      </c>
      <c r="F8" s="41" t="s">
        <v>37</v>
      </c>
      <c r="G8" s="79" t="s">
        <v>42</v>
      </c>
      <c r="M8" s="6"/>
      <c r="N8" s="6"/>
      <c r="O8" s="6"/>
    </row>
    <row r="9" spans="2:15" x14ac:dyDescent="0.35">
      <c r="B9" s="54"/>
      <c r="C9" s="55"/>
      <c r="D9" s="55"/>
      <c r="E9" s="55"/>
      <c r="F9" s="39"/>
      <c r="G9" s="63" t="s">
        <v>83</v>
      </c>
      <c r="M9" s="6"/>
      <c r="N9" s="6"/>
      <c r="O9" s="6"/>
    </row>
    <row r="10" spans="2:15" x14ac:dyDescent="0.35">
      <c r="B10" s="54"/>
      <c r="C10" s="55"/>
      <c r="D10" s="55"/>
      <c r="E10" s="55"/>
      <c r="F10" s="39"/>
      <c r="G10" s="63" t="s">
        <v>73</v>
      </c>
      <c r="M10" s="6"/>
      <c r="N10" s="6"/>
      <c r="O10" s="6"/>
    </row>
    <row r="11" spans="2:15" x14ac:dyDescent="0.35">
      <c r="B11" s="54"/>
      <c r="C11" s="55"/>
      <c r="D11" s="55"/>
      <c r="E11" s="55"/>
      <c r="F11" s="39"/>
      <c r="G11" s="61" t="s">
        <v>44</v>
      </c>
      <c r="M11" s="6"/>
      <c r="N11" s="6"/>
      <c r="O11" s="6"/>
    </row>
    <row r="12" spans="2:15" x14ac:dyDescent="0.35">
      <c r="B12" s="15"/>
      <c r="C12" s="16"/>
      <c r="D12" s="16"/>
      <c r="E12" s="16"/>
      <c r="F12" s="60"/>
      <c r="G12" s="62"/>
      <c r="M12" s="6"/>
      <c r="N12" s="6"/>
      <c r="O12" s="6"/>
    </row>
    <row r="13" spans="2:15" ht="26" customHeight="1" x14ac:dyDescent="0.35">
      <c r="B13" s="11" t="s">
        <v>96</v>
      </c>
      <c r="C13" s="19"/>
      <c r="D13" s="19"/>
      <c r="E13" s="19"/>
      <c r="F13" s="19"/>
      <c r="G13" s="68">
        <f>Referens!G51</f>
        <v>15.653846153846155</v>
      </c>
      <c r="H13" s="39"/>
      <c r="I13" s="39"/>
      <c r="J13" s="39"/>
      <c r="M13" s="6"/>
      <c r="N13" s="6"/>
      <c r="O13" s="6"/>
    </row>
    <row r="14" spans="2:15" ht="24" customHeight="1" x14ac:dyDescent="0.35">
      <c r="B14" s="11" t="s">
        <v>97</v>
      </c>
      <c r="C14" s="19"/>
      <c r="D14" s="19"/>
      <c r="E14" s="19"/>
      <c r="F14" s="19"/>
      <c r="G14" s="68">
        <f>Simgus!G51</f>
        <v>28.03846153846154</v>
      </c>
      <c r="H14" s="39"/>
      <c r="I14" s="39"/>
      <c r="J14" s="39"/>
      <c r="M14" s="6"/>
      <c r="N14" s="6"/>
      <c r="O14" s="6"/>
    </row>
    <row r="15" spans="2:15" ht="29.5" customHeight="1" x14ac:dyDescent="0.35">
      <c r="B15" s="11" t="s">
        <v>98</v>
      </c>
      <c r="C15" s="19"/>
      <c r="D15" s="19"/>
      <c r="E15" s="19"/>
      <c r="F15" s="19"/>
      <c r="G15" s="68">
        <f>Fjällko_Angus!G51</f>
        <v>38.269230769230774</v>
      </c>
      <c r="H15" s="40"/>
      <c r="J15" s="21"/>
      <c r="M15" s="6"/>
      <c r="N15" s="6"/>
      <c r="O15" s="6"/>
    </row>
    <row r="16" spans="2:15" ht="26" customHeight="1" x14ac:dyDescent="0.35">
      <c r="B16" s="11" t="s">
        <v>99</v>
      </c>
      <c r="C16" s="19"/>
      <c r="D16" s="19"/>
      <c r="E16" s="19"/>
      <c r="F16" s="19"/>
      <c r="G16" s="68">
        <f>Väneko!G51</f>
        <v>32.653846153846153</v>
      </c>
      <c r="H16" s="40"/>
      <c r="L16" s="21"/>
      <c r="M16" s="6"/>
      <c r="N16" s="6"/>
      <c r="O16" s="6"/>
    </row>
    <row r="17" spans="1:15" ht="26" customHeight="1" x14ac:dyDescent="0.35">
      <c r="B17" s="11" t="s">
        <v>100</v>
      </c>
      <c r="C17" s="68"/>
      <c r="D17" s="68"/>
      <c r="E17" s="68"/>
      <c r="F17" s="68"/>
      <c r="G17" s="68">
        <f>Dexter!G51</f>
        <v>34.53846153846154</v>
      </c>
      <c r="H17" s="39"/>
      <c r="I17" s="39"/>
      <c r="J17" s="39"/>
      <c r="L17" s="21"/>
      <c r="M17" s="6"/>
      <c r="N17" s="6"/>
      <c r="O17" s="6"/>
    </row>
    <row r="18" spans="1:15" ht="26" customHeight="1" x14ac:dyDescent="0.35">
      <c r="B18" s="11" t="s">
        <v>129</v>
      </c>
      <c r="C18" s="68"/>
      <c r="D18" s="68"/>
      <c r="E18" s="68"/>
      <c r="F18" s="68"/>
      <c r="G18" s="81">
        <f>Wagy_SRB!G51</f>
        <v>40.34615384615384</v>
      </c>
      <c r="H18" s="39"/>
      <c r="I18" s="39"/>
      <c r="J18" s="39"/>
      <c r="L18" s="21"/>
      <c r="M18" s="6"/>
      <c r="N18" s="6"/>
      <c r="O18" s="6"/>
    </row>
    <row r="19" spans="1:15" ht="26" customHeight="1" x14ac:dyDescent="0.35">
      <c r="B19" s="11"/>
      <c r="C19" s="68"/>
      <c r="D19" s="68"/>
      <c r="E19" s="68"/>
      <c r="F19" s="68"/>
      <c r="G19" s="68" t="e">
        <f>#REF!</f>
        <v>#REF!</v>
      </c>
      <c r="H19" s="39"/>
      <c r="I19" s="39"/>
      <c r="J19" s="39"/>
      <c r="L19" s="21"/>
      <c r="M19" s="6"/>
      <c r="N19" s="6"/>
      <c r="O19" s="6"/>
    </row>
    <row r="20" spans="1:15" ht="23" customHeight="1" x14ac:dyDescent="0.35">
      <c r="B20" s="11"/>
      <c r="C20" s="68"/>
      <c r="D20" s="68"/>
      <c r="E20" s="68"/>
      <c r="F20" s="80"/>
      <c r="G20" s="68" t="e">
        <f>#REF!</f>
        <v>#REF!</v>
      </c>
    </row>
    <row r="21" spans="1:15" ht="21" customHeight="1" x14ac:dyDescent="0.35">
      <c r="B21" s="58"/>
      <c r="C21" s="68"/>
      <c r="D21" s="68"/>
      <c r="E21" s="68"/>
      <c r="F21" s="68"/>
      <c r="G21" s="68" t="e">
        <f>#REF!</f>
        <v>#REF!</v>
      </c>
      <c r="H21" s="8"/>
    </row>
    <row r="22" spans="1:15" s="6" customFormat="1" ht="21" customHeight="1" x14ac:dyDescent="0.35">
      <c r="B22" s="58"/>
      <c r="C22" s="80"/>
      <c r="D22" s="80"/>
      <c r="E22" s="80"/>
      <c r="F22" s="68"/>
      <c r="G22" s="68" t="e">
        <f>#REF!</f>
        <v>#REF!</v>
      </c>
    </row>
    <row r="23" spans="1:15" s="6" customFormat="1" ht="21" customHeight="1" x14ac:dyDescent="0.35">
      <c r="B23" s="44" t="s">
        <v>19</v>
      </c>
      <c r="C23" s="42"/>
      <c r="D23" s="42"/>
      <c r="E23" s="40"/>
      <c r="F23" s="40"/>
      <c r="G23" s="41"/>
    </row>
    <row r="24" spans="1:15" s="6" customFormat="1" ht="21" customHeight="1" x14ac:dyDescent="0.35">
      <c r="C24" s="39"/>
      <c r="D24" s="42"/>
      <c r="E24" s="40"/>
      <c r="F24" s="40"/>
      <c r="G24" s="50"/>
    </row>
    <row r="25" spans="1:15" s="6" customFormat="1" ht="21" customHeight="1" x14ac:dyDescent="0.35">
      <c r="C25" s="39"/>
      <c r="D25" s="42"/>
      <c r="E25" s="40"/>
      <c r="F25" s="40"/>
      <c r="G25" s="44"/>
    </row>
    <row r="26" spans="1:15" s="6" customFormat="1" ht="21" customHeight="1" x14ac:dyDescent="0.35">
      <c r="C26" s="39"/>
      <c r="D26" s="42"/>
      <c r="E26" s="40"/>
      <c r="F26" s="40"/>
      <c r="G26" s="41"/>
    </row>
    <row r="27" spans="1:15" s="6" customFormat="1" ht="15.5" x14ac:dyDescent="0.35">
      <c r="B27" s="10"/>
      <c r="C27" s="45"/>
      <c r="D27" s="45"/>
      <c r="E27" s="39"/>
      <c r="F27" s="39"/>
      <c r="G27" s="41"/>
    </row>
    <row r="28" spans="1:15" s="6" customFormat="1" ht="23" customHeight="1" x14ac:dyDescent="0.35">
      <c r="B28" s="10"/>
      <c r="C28" s="45"/>
      <c r="D28" s="45"/>
      <c r="E28" s="46"/>
      <c r="F28" s="46"/>
      <c r="G28" s="41"/>
    </row>
    <row r="29" spans="1:15" ht="23" customHeight="1" x14ac:dyDescent="0.35">
      <c r="A29" s="6"/>
      <c r="B29" s="53"/>
      <c r="C29" s="45"/>
      <c r="D29" s="45"/>
      <c r="E29" s="39"/>
      <c r="F29" s="39"/>
      <c r="G29" s="41"/>
    </row>
    <row r="30" spans="1:15" ht="23" customHeight="1" x14ac:dyDescent="0.35">
      <c r="A30" s="6"/>
      <c r="B30" s="6"/>
      <c r="C30" s="6"/>
      <c r="D30" s="39"/>
      <c r="E30" s="39"/>
      <c r="F30" s="39"/>
      <c r="G30" s="41"/>
    </row>
    <row r="31" spans="1:15" ht="23" customHeight="1" x14ac:dyDescent="0.35">
      <c r="A31" s="6"/>
      <c r="B31" s="6"/>
      <c r="C31" s="25" t="s">
        <v>41</v>
      </c>
      <c r="D31" s="43" t="s">
        <v>22</v>
      </c>
      <c r="E31" s="43" t="s">
        <v>60</v>
      </c>
      <c r="F31" s="25" t="s">
        <v>36</v>
      </c>
      <c r="G31" s="25" t="s">
        <v>16</v>
      </c>
    </row>
    <row r="32" spans="1:15" ht="23" customHeight="1" x14ac:dyDescent="0.35">
      <c r="A32" s="6"/>
      <c r="B32" s="25" t="s">
        <v>26</v>
      </c>
      <c r="C32" s="51">
        <f t="shared" ref="C32:G40" si="0">C13</f>
        <v>0</v>
      </c>
      <c r="D32" s="51">
        <f t="shared" si="0"/>
        <v>0</v>
      </c>
      <c r="E32" s="51">
        <f t="shared" si="0"/>
        <v>0</v>
      </c>
      <c r="F32" s="51">
        <f t="shared" si="0"/>
        <v>0</v>
      </c>
      <c r="G32" s="51">
        <f t="shared" si="0"/>
        <v>15.653846153846155</v>
      </c>
    </row>
    <row r="33" spans="1:12" s="47" customFormat="1" ht="23" customHeight="1" x14ac:dyDescent="0.35">
      <c r="A33" s="27"/>
      <c r="B33" s="25" t="s">
        <v>27</v>
      </c>
      <c r="C33" s="51">
        <f t="shared" si="0"/>
        <v>0</v>
      </c>
      <c r="D33" s="51">
        <f t="shared" si="0"/>
        <v>0</v>
      </c>
      <c r="E33" s="51">
        <f t="shared" si="0"/>
        <v>0</v>
      </c>
      <c r="F33" s="51">
        <f>F14</f>
        <v>0</v>
      </c>
      <c r="G33" s="51">
        <f t="shared" si="0"/>
        <v>28.03846153846154</v>
      </c>
      <c r="H33" s="27"/>
      <c r="I33" s="27"/>
      <c r="J33" s="27"/>
      <c r="K33" s="27"/>
      <c r="L33" s="27"/>
    </row>
    <row r="34" spans="1:12" ht="23" customHeight="1" x14ac:dyDescent="0.35">
      <c r="A34" s="6"/>
      <c r="B34" s="25" t="s">
        <v>28</v>
      </c>
      <c r="C34" s="51">
        <f t="shared" si="0"/>
        <v>0</v>
      </c>
      <c r="D34" s="51">
        <f t="shared" si="0"/>
        <v>0</v>
      </c>
      <c r="E34" s="51">
        <f t="shared" si="0"/>
        <v>0</v>
      </c>
      <c r="F34" s="51">
        <f t="shared" si="0"/>
        <v>0</v>
      </c>
      <c r="G34" s="51">
        <f t="shared" si="0"/>
        <v>38.269230769230774</v>
      </c>
    </row>
    <row r="35" spans="1:12" ht="23" customHeight="1" x14ac:dyDescent="0.35">
      <c r="A35" s="6"/>
      <c r="B35" s="25" t="s">
        <v>29</v>
      </c>
      <c r="C35" s="51">
        <f t="shared" si="0"/>
        <v>0</v>
      </c>
      <c r="D35" s="51">
        <f t="shared" si="0"/>
        <v>0</v>
      </c>
      <c r="E35" s="51">
        <f t="shared" si="0"/>
        <v>0</v>
      </c>
      <c r="F35" s="51">
        <f t="shared" si="0"/>
        <v>0</v>
      </c>
      <c r="G35" s="51">
        <f>G16</f>
        <v>32.653846153846153</v>
      </c>
    </row>
    <row r="36" spans="1:12" ht="23" customHeight="1" x14ac:dyDescent="0.35">
      <c r="A36" s="6"/>
      <c r="B36" s="25" t="s">
        <v>30</v>
      </c>
      <c r="C36" s="51">
        <f t="shared" si="0"/>
        <v>0</v>
      </c>
      <c r="D36" s="51">
        <f t="shared" si="0"/>
        <v>0</v>
      </c>
      <c r="E36" s="51">
        <f t="shared" si="0"/>
        <v>0</v>
      </c>
      <c r="F36" s="51">
        <f t="shared" si="0"/>
        <v>0</v>
      </c>
      <c r="G36" s="61">
        <f t="shared" si="0"/>
        <v>34.53846153846154</v>
      </c>
    </row>
    <row r="37" spans="1:12" ht="23" customHeight="1" x14ac:dyDescent="0.35">
      <c r="A37" s="6"/>
      <c r="B37" s="25" t="s">
        <v>23</v>
      </c>
      <c r="C37" s="51">
        <f t="shared" si="0"/>
        <v>0</v>
      </c>
      <c r="D37" s="51">
        <f t="shared" si="0"/>
        <v>0</v>
      </c>
      <c r="E37" s="51">
        <f t="shared" si="0"/>
        <v>0</v>
      </c>
      <c r="F37" s="51">
        <f t="shared" si="0"/>
        <v>0</v>
      </c>
      <c r="G37" s="61">
        <f t="shared" si="0"/>
        <v>40.34615384615384</v>
      </c>
    </row>
    <row r="38" spans="1:12" ht="23" customHeight="1" x14ac:dyDescent="0.35">
      <c r="A38" s="6"/>
      <c r="B38" s="25" t="s">
        <v>24</v>
      </c>
      <c r="C38" s="51">
        <f t="shared" si="0"/>
        <v>0</v>
      </c>
      <c r="D38" s="51">
        <f t="shared" si="0"/>
        <v>0</v>
      </c>
      <c r="E38" s="51">
        <f t="shared" si="0"/>
        <v>0</v>
      </c>
      <c r="F38" s="51">
        <f t="shared" si="0"/>
        <v>0</v>
      </c>
      <c r="G38" s="61" t="e">
        <f t="shared" si="0"/>
        <v>#REF!</v>
      </c>
    </row>
    <row r="39" spans="1:12" ht="23" customHeight="1" x14ac:dyDescent="0.35">
      <c r="A39" s="6"/>
      <c r="B39" s="25" t="s">
        <v>25</v>
      </c>
      <c r="C39" s="51">
        <f t="shared" si="0"/>
        <v>0</v>
      </c>
      <c r="D39" s="51">
        <f t="shared" si="0"/>
        <v>0</v>
      </c>
      <c r="E39" s="51">
        <f t="shared" si="0"/>
        <v>0</v>
      </c>
      <c r="F39" s="51">
        <f t="shared" si="0"/>
        <v>0</v>
      </c>
      <c r="G39" s="61" t="e">
        <f t="shared" si="0"/>
        <v>#REF!</v>
      </c>
    </row>
    <row r="40" spans="1:12" ht="23" customHeight="1" x14ac:dyDescent="0.35">
      <c r="A40" s="6"/>
      <c r="B40" s="25">
        <v>9</v>
      </c>
      <c r="C40" s="51">
        <f t="shared" si="0"/>
        <v>0</v>
      </c>
      <c r="D40" s="51">
        <f t="shared" si="0"/>
        <v>0</v>
      </c>
      <c r="E40" s="51">
        <f t="shared" si="0"/>
        <v>0</v>
      </c>
      <c r="F40" s="51">
        <f t="shared" si="0"/>
        <v>0</v>
      </c>
      <c r="G40" s="61" t="e">
        <f t="shared" si="0"/>
        <v>#REF!</v>
      </c>
    </row>
    <row r="41" spans="1:12" ht="23" customHeight="1" x14ac:dyDescent="0.35">
      <c r="A41" s="6"/>
      <c r="B41" s="25">
        <v>10</v>
      </c>
      <c r="C41" s="51">
        <f>C22</f>
        <v>0</v>
      </c>
      <c r="D41" s="51">
        <f>D22</f>
        <v>0</v>
      </c>
      <c r="E41" s="51">
        <f>E22</f>
        <v>0</v>
      </c>
      <c r="F41" s="51">
        <f>F22</f>
        <v>0</v>
      </c>
      <c r="G41" s="76" t="e">
        <f>G22</f>
        <v>#REF!</v>
      </c>
    </row>
    <row r="42" spans="1:12" ht="15.5" x14ac:dyDescent="0.35">
      <c r="A42" s="6"/>
      <c r="B42" s="25"/>
      <c r="C42" s="51"/>
      <c r="D42" s="51"/>
      <c r="E42" s="51"/>
      <c r="F42" s="51"/>
      <c r="G42" s="41"/>
    </row>
    <row r="43" spans="1:12" ht="15.5" x14ac:dyDescent="0.35">
      <c r="A43" s="6"/>
      <c r="B43" s="41"/>
      <c r="C43" s="51"/>
      <c r="D43" s="39"/>
      <c r="E43" s="39"/>
      <c r="F43" s="39"/>
      <c r="G43" s="41"/>
    </row>
    <row r="44" spans="1:12" ht="18.5" customHeight="1" x14ac:dyDescent="0.35">
      <c r="A44" s="6"/>
      <c r="B44" s="41"/>
      <c r="C44" s="51"/>
      <c r="D44" s="39"/>
      <c r="E44" s="39"/>
      <c r="F44" s="39"/>
      <c r="G44" s="41"/>
    </row>
    <row r="45" spans="1:12" ht="18.5" customHeight="1" x14ac:dyDescent="0.35">
      <c r="A45" s="6"/>
      <c r="B45" s="44"/>
      <c r="C45" s="51"/>
      <c r="D45" s="40"/>
      <c r="E45" s="40"/>
      <c r="F45" s="40"/>
      <c r="G45" s="44"/>
    </row>
    <row r="46" spans="1:12" ht="15.5" x14ac:dyDescent="0.35">
      <c r="A46" s="6"/>
      <c r="B46" s="41"/>
      <c r="C46" s="51"/>
      <c r="D46" s="39"/>
      <c r="E46" s="39"/>
      <c r="F46" s="39"/>
      <c r="G46" s="41"/>
    </row>
    <row r="47" spans="1:12" x14ac:dyDescent="0.35">
      <c r="B47" s="41"/>
      <c r="C47" s="39"/>
      <c r="D47" s="39"/>
      <c r="E47" s="39"/>
      <c r="F47" s="39"/>
      <c r="G47" s="41"/>
    </row>
    <row r="48" spans="1:12" x14ac:dyDescent="0.35">
      <c r="B48" s="41"/>
      <c r="C48" s="39"/>
      <c r="D48" s="39"/>
      <c r="E48" s="39"/>
      <c r="F48" s="39"/>
      <c r="G48" s="41"/>
    </row>
    <row r="49" spans="2:7" x14ac:dyDescent="0.35">
      <c r="B49" s="41"/>
      <c r="C49" s="39"/>
      <c r="D49" s="39"/>
      <c r="E49" s="39"/>
      <c r="F49" s="39"/>
      <c r="G49" s="41"/>
    </row>
    <row r="50" spans="2:7" x14ac:dyDescent="0.35">
      <c r="B50" s="41"/>
      <c r="C50" s="39"/>
      <c r="D50" s="39"/>
      <c r="E50" s="39"/>
      <c r="F50" s="39"/>
      <c r="G50" s="41"/>
    </row>
    <row r="51" spans="2:7" x14ac:dyDescent="0.35">
      <c r="B51" s="41"/>
      <c r="C51" s="39"/>
      <c r="D51" s="39"/>
      <c r="E51" s="39"/>
      <c r="F51" s="39"/>
      <c r="G51" s="41"/>
    </row>
    <row r="52" spans="2:7" x14ac:dyDescent="0.35">
      <c r="B52" s="41"/>
      <c r="C52" s="39"/>
      <c r="D52" s="39"/>
      <c r="E52" s="39"/>
      <c r="F52" s="39"/>
      <c r="G52" s="41"/>
    </row>
    <row r="53" spans="2:7" x14ac:dyDescent="0.35">
      <c r="B53" s="41"/>
      <c r="C53" s="39"/>
      <c r="D53" s="39"/>
      <c r="E53" s="39"/>
      <c r="F53" s="39"/>
      <c r="G53" s="41"/>
    </row>
    <row r="54" spans="2:7" x14ac:dyDescent="0.35">
      <c r="B54" s="41"/>
      <c r="C54" s="39"/>
      <c r="D54" s="39"/>
      <c r="E54" s="39"/>
      <c r="F54" s="39"/>
      <c r="G54" s="41"/>
    </row>
    <row r="55" spans="2:7" x14ac:dyDescent="0.35">
      <c r="B55" s="41"/>
      <c r="C55" s="39"/>
      <c r="D55" s="39"/>
      <c r="E55" s="39"/>
      <c r="F55" s="39"/>
      <c r="G55" s="41"/>
    </row>
    <row r="56" spans="2:7" x14ac:dyDescent="0.35">
      <c r="B56" s="41"/>
      <c r="C56" s="39"/>
      <c r="D56" s="39"/>
      <c r="E56" s="39"/>
      <c r="F56" s="39"/>
      <c r="G56" s="41"/>
    </row>
    <row r="57" spans="2:7" x14ac:dyDescent="0.35">
      <c r="B57" s="41"/>
      <c r="C57" s="39"/>
      <c r="D57" s="39"/>
      <c r="E57" s="39"/>
      <c r="F57" s="39"/>
      <c r="G57" s="41"/>
    </row>
    <row r="58" spans="2:7" x14ac:dyDescent="0.35">
      <c r="B58" s="41"/>
      <c r="C58" s="39"/>
      <c r="D58" s="39"/>
      <c r="E58" s="39"/>
      <c r="F58" s="39"/>
      <c r="G58" s="41"/>
    </row>
    <row r="59" spans="2:7" x14ac:dyDescent="0.35">
      <c r="B59" s="41"/>
      <c r="C59" s="49"/>
      <c r="D59" s="49"/>
      <c r="E59" s="49"/>
      <c r="F59" s="49"/>
      <c r="G59" s="48"/>
    </row>
    <row r="60" spans="2:7" ht="23.5" customHeight="1" x14ac:dyDescent="0.35">
      <c r="B60" s="41"/>
      <c r="C60" s="39"/>
      <c r="D60" s="39"/>
      <c r="E60" s="39"/>
      <c r="F60" s="39"/>
      <c r="G60" s="41"/>
    </row>
    <row r="61" spans="2:7" ht="23.5" customHeight="1" x14ac:dyDescent="0.35">
      <c r="B61" s="41"/>
      <c r="C61" s="39"/>
      <c r="D61" s="39"/>
      <c r="E61" s="39"/>
      <c r="F61" s="39"/>
      <c r="G61" s="41"/>
    </row>
    <row r="62" spans="2:7" ht="33.5" customHeight="1" x14ac:dyDescent="0.35">
      <c r="B62" s="41"/>
      <c r="C62" s="39"/>
      <c r="D62" s="39"/>
      <c r="E62" s="39"/>
      <c r="F62" s="39"/>
      <c r="G62" s="41"/>
    </row>
    <row r="63" spans="2:7" x14ac:dyDescent="0.35">
      <c r="B63" s="41"/>
      <c r="C63" s="39"/>
      <c r="D63" s="39"/>
      <c r="E63" s="39"/>
      <c r="F63" s="39"/>
      <c r="G63" s="41"/>
    </row>
    <row r="64" spans="2:7" x14ac:dyDescent="0.35">
      <c r="B64" s="41"/>
      <c r="C64" s="39"/>
      <c r="D64" s="39"/>
      <c r="E64" s="39"/>
      <c r="F64" s="39"/>
      <c r="G64" s="41"/>
    </row>
    <row r="65" spans="2:7" ht="17" customHeight="1" x14ac:dyDescent="0.35">
      <c r="B65" s="41"/>
      <c r="C65" s="39"/>
      <c r="D65" s="39"/>
      <c r="E65" s="39"/>
      <c r="F65" s="39"/>
      <c r="G65" s="41"/>
    </row>
    <row r="66" spans="2:7" s="6" customFormat="1" ht="15.5" customHeight="1" x14ac:dyDescent="0.35">
      <c r="B66" s="41"/>
      <c r="C66" s="39"/>
      <c r="D66" s="39"/>
      <c r="E66" s="39"/>
      <c r="F66" s="39"/>
      <c r="G66" s="41"/>
    </row>
    <row r="67" spans="2:7" s="6" customFormat="1" x14ac:dyDescent="0.35">
      <c r="B67" s="41"/>
      <c r="C67" s="39"/>
      <c r="D67" s="39"/>
      <c r="E67" s="39"/>
      <c r="F67" s="39"/>
      <c r="G67" s="41"/>
    </row>
    <row r="68" spans="2:7" s="6" customFormat="1" x14ac:dyDescent="0.35">
      <c r="B68" s="41"/>
      <c r="C68" s="39"/>
      <c r="D68" s="39"/>
      <c r="E68" s="39"/>
      <c r="F68" s="39"/>
      <c r="G68" s="41"/>
    </row>
    <row r="69" spans="2:7" s="6" customFormat="1" x14ac:dyDescent="0.35">
      <c r="B69" s="41"/>
      <c r="C69" s="39"/>
      <c r="D69" s="39"/>
      <c r="E69" s="39"/>
      <c r="F69" s="39"/>
      <c r="G69" s="41"/>
    </row>
    <row r="70" spans="2:7" s="6" customFormat="1" x14ac:dyDescent="0.35">
      <c r="B70" s="41"/>
      <c r="C70" s="39"/>
      <c r="D70" s="39"/>
      <c r="E70" s="39"/>
      <c r="F70" s="39"/>
      <c r="G70" s="41"/>
    </row>
    <row r="71" spans="2:7" s="6" customFormat="1" x14ac:dyDescent="0.35">
      <c r="B71" s="41"/>
      <c r="C71" s="39"/>
      <c r="D71" s="39"/>
      <c r="E71" s="39"/>
      <c r="F71" s="39"/>
      <c r="G71" s="41"/>
    </row>
    <row r="72" spans="2:7" s="6" customFormat="1" x14ac:dyDescent="0.35">
      <c r="B72" s="41"/>
      <c r="C72" s="39"/>
      <c r="D72" s="39"/>
      <c r="E72" s="39"/>
      <c r="F72" s="39"/>
      <c r="G72" s="41"/>
    </row>
    <row r="73" spans="2:7" s="6" customFormat="1" x14ac:dyDescent="0.35">
      <c r="B73" s="41"/>
      <c r="C73" s="39"/>
      <c r="D73" s="39"/>
      <c r="E73" s="39"/>
      <c r="F73" s="39"/>
      <c r="G73" s="41"/>
    </row>
    <row r="74" spans="2:7" s="6" customFormat="1" x14ac:dyDescent="0.35">
      <c r="B74" s="41"/>
      <c r="C74" s="39"/>
      <c r="D74" s="39"/>
      <c r="E74" s="39"/>
      <c r="F74" s="39"/>
      <c r="G74" s="41"/>
    </row>
    <row r="75" spans="2:7" s="6" customFormat="1" x14ac:dyDescent="0.35">
      <c r="B75" s="41"/>
      <c r="C75" s="39"/>
      <c r="D75" s="39"/>
      <c r="E75" s="39"/>
      <c r="F75" s="39"/>
      <c r="G75" s="41"/>
    </row>
    <row r="76" spans="2:7" s="6" customFormat="1" x14ac:dyDescent="0.35">
      <c r="B76" s="50"/>
      <c r="C76" s="49"/>
      <c r="D76" s="49"/>
      <c r="E76" s="49"/>
      <c r="F76" s="49"/>
      <c r="G76" s="48"/>
    </row>
    <row r="77" spans="2:7" s="6" customFormat="1" x14ac:dyDescent="0.35">
      <c r="B77" s="41"/>
      <c r="C77" s="39"/>
      <c r="D77" s="39"/>
      <c r="E77" s="39"/>
      <c r="F77" s="39"/>
      <c r="G77" s="41"/>
    </row>
    <row r="78" spans="2:7" s="6" customFormat="1" x14ac:dyDescent="0.35">
      <c r="B78" s="41"/>
      <c r="C78" s="39"/>
      <c r="D78" s="39"/>
      <c r="E78" s="39"/>
      <c r="F78" s="39"/>
      <c r="G78" s="41"/>
    </row>
    <row r="79" spans="2:7" s="6" customFormat="1" ht="18.5" customHeight="1" x14ac:dyDescent="0.35">
      <c r="B79" s="41"/>
      <c r="C79" s="39"/>
      <c r="D79" s="39"/>
      <c r="E79" s="39"/>
      <c r="F79" s="39"/>
      <c r="G79" s="41"/>
    </row>
    <row r="80" spans="2:7" s="6" customFormat="1" x14ac:dyDescent="0.35">
      <c r="B80" s="50"/>
      <c r="C80" s="39"/>
      <c r="D80" s="39"/>
      <c r="E80" s="39"/>
      <c r="F80" s="39"/>
      <c r="G80" s="41"/>
    </row>
    <row r="81" spans="2:7" s="6" customFormat="1" x14ac:dyDescent="0.35">
      <c r="B81" s="41"/>
      <c r="C81" s="39"/>
      <c r="D81" s="39"/>
      <c r="E81" s="39"/>
      <c r="F81" s="39"/>
      <c r="G81" s="41"/>
    </row>
    <row r="82" spans="2:7" s="6" customFormat="1" x14ac:dyDescent="0.35">
      <c r="B82" s="41"/>
      <c r="C82" s="39"/>
      <c r="D82" s="39"/>
      <c r="E82" s="39"/>
      <c r="F82" s="39"/>
      <c r="G82" s="41"/>
    </row>
    <row r="83" spans="2:7" s="6" customFormat="1" x14ac:dyDescent="0.35">
      <c r="B83" s="41"/>
      <c r="C83" s="39"/>
      <c r="D83" s="39"/>
      <c r="E83" s="39"/>
      <c r="F83" s="39"/>
      <c r="G83" s="41"/>
    </row>
    <row r="84" spans="2:7" s="6" customFormat="1" x14ac:dyDescent="0.35">
      <c r="B84" s="41"/>
      <c r="C84" s="39"/>
      <c r="D84" s="39"/>
      <c r="E84" s="39"/>
      <c r="F84" s="39"/>
      <c r="G84" s="41"/>
    </row>
    <row r="85" spans="2:7" s="6" customFormat="1" x14ac:dyDescent="0.35">
      <c r="B85" s="41"/>
      <c r="C85" s="39"/>
      <c r="D85" s="39"/>
      <c r="E85" s="39"/>
      <c r="F85" s="39"/>
      <c r="G85" s="41"/>
    </row>
    <row r="86" spans="2:7" s="6" customFormat="1" x14ac:dyDescent="0.35">
      <c r="B86" s="41"/>
      <c r="C86" s="39"/>
      <c r="D86" s="39"/>
      <c r="E86" s="39"/>
      <c r="F86" s="39"/>
      <c r="G86" s="41"/>
    </row>
    <row r="87" spans="2:7" s="6" customFormat="1" x14ac:dyDescent="0.35">
      <c r="B87" s="41"/>
      <c r="C87" s="39"/>
      <c r="D87" s="39"/>
      <c r="E87" s="39"/>
      <c r="F87" s="39"/>
      <c r="G87" s="41"/>
    </row>
    <row r="88" spans="2:7" s="6" customFormat="1" x14ac:dyDescent="0.35">
      <c r="B88" s="41"/>
      <c r="C88" s="39"/>
      <c r="D88" s="39"/>
      <c r="E88" s="39"/>
      <c r="F88" s="39"/>
      <c r="G88" s="41"/>
    </row>
    <row r="89" spans="2:7" s="6" customFormat="1" ht="23.5" customHeight="1" x14ac:dyDescent="0.35">
      <c r="B89" s="41"/>
      <c r="C89" s="39"/>
      <c r="D89" s="39"/>
      <c r="E89" s="39"/>
      <c r="F89" s="39"/>
      <c r="G89" s="41"/>
    </row>
    <row r="90" spans="2:7" s="6" customFormat="1" ht="23.5" customHeight="1" x14ac:dyDescent="0.35">
      <c r="B90" s="41"/>
      <c r="C90" s="39"/>
      <c r="D90" s="39"/>
      <c r="E90" s="39"/>
      <c r="F90" s="39"/>
      <c r="G90" s="41"/>
    </row>
    <row r="91" spans="2:7" s="6" customFormat="1" ht="23.5" customHeight="1" x14ac:dyDescent="0.35">
      <c r="B91" s="41"/>
      <c r="C91" s="39"/>
      <c r="D91" s="39"/>
      <c r="E91" s="39"/>
      <c r="F91" s="39"/>
      <c r="G91" s="41"/>
    </row>
    <row r="92" spans="2:7" s="6" customFormat="1" ht="23.5" customHeight="1" x14ac:dyDescent="0.35">
      <c r="B92" s="41"/>
      <c r="C92" s="39"/>
      <c r="D92" s="39"/>
      <c r="E92" s="39"/>
      <c r="F92" s="39"/>
      <c r="G92" s="41"/>
    </row>
    <row r="93" spans="2:7" s="6" customFormat="1" ht="23.5" customHeight="1" x14ac:dyDescent="0.35">
      <c r="B93" s="50"/>
      <c r="C93" s="49"/>
      <c r="D93" s="49"/>
      <c r="E93" s="49"/>
      <c r="F93" s="49"/>
      <c r="G93" s="48"/>
    </row>
    <row r="94" spans="2:7" s="6" customFormat="1" ht="26" customHeight="1" x14ac:dyDescent="0.35">
      <c r="B94" s="41"/>
      <c r="C94" s="39"/>
      <c r="D94" s="39"/>
      <c r="E94" s="39"/>
      <c r="F94" s="39"/>
      <c r="G94" s="41"/>
    </row>
    <row r="95" spans="2:7" s="6" customFormat="1" ht="14.5" customHeight="1" x14ac:dyDescent="0.35">
      <c r="B95" s="50"/>
      <c r="C95" s="39"/>
      <c r="D95" s="39"/>
      <c r="E95" s="39"/>
      <c r="F95" s="39"/>
      <c r="G95" s="41"/>
    </row>
    <row r="96" spans="2:7" s="6" customFormat="1" x14ac:dyDescent="0.35">
      <c r="B96" s="44"/>
      <c r="C96" s="39"/>
      <c r="D96" s="39"/>
      <c r="E96" s="39"/>
      <c r="F96" s="39"/>
      <c r="G96" s="41"/>
    </row>
    <row r="97" spans="2:7" s="6" customFormat="1" x14ac:dyDescent="0.35">
      <c r="B97" s="41"/>
      <c r="C97" s="39"/>
      <c r="D97" s="39"/>
      <c r="E97" s="39"/>
      <c r="F97" s="39"/>
      <c r="G97" s="41"/>
    </row>
    <row r="98" spans="2:7" s="6" customFormat="1" x14ac:dyDescent="0.35">
      <c r="B98" s="41"/>
      <c r="C98" s="39"/>
      <c r="D98" s="39"/>
      <c r="E98" s="39"/>
      <c r="F98" s="39"/>
      <c r="G98" s="41"/>
    </row>
    <row r="99" spans="2:7" s="6" customFormat="1" x14ac:dyDescent="0.35">
      <c r="B99" s="41"/>
      <c r="C99" s="39"/>
      <c r="D99" s="39"/>
      <c r="E99" s="39"/>
      <c r="F99" s="39"/>
      <c r="G99" s="41"/>
    </row>
  </sheetData>
  <conditionalFormatting sqref="G8">
    <cfRule type="cellIs" dxfId="90" priority="5" operator="lessThan">
      <formula>1</formula>
    </cfRule>
    <cfRule type="cellIs" dxfId="89" priority="6" operator="lessThan">
      <formula>1</formula>
    </cfRule>
  </conditionalFormatting>
  <conditionalFormatting sqref="G9">
    <cfRule type="cellIs" dxfId="88" priority="3" operator="lessThan">
      <formula>1</formula>
    </cfRule>
    <cfRule type="cellIs" dxfId="87" priority="4" operator="lessThan">
      <formula>1</formula>
    </cfRule>
  </conditionalFormatting>
  <conditionalFormatting sqref="G10">
    <cfRule type="cellIs" dxfId="86" priority="1" operator="lessThan">
      <formula>1</formula>
    </cfRule>
    <cfRule type="cellIs" dxfId="85" priority="2" operator="lessThan">
      <formula>1</formula>
    </cfRule>
  </conditionalFormatting>
  <pageMargins left="3.937007874015748E-2" right="3.937007874015748E-2" top="0.74803149606299213" bottom="0.74803149606299213" header="0.31496062992125984" footer="0.31496062992125984"/>
  <pageSetup paperSize="9" orientation="portrait"/>
  <ignoredErrors>
    <ignoredError sqref="G8:G11 G13:G15" calculatedColumn="1"/>
  </ignoredErrors>
  <drawing r:id="rId1"/>
  <tableParts count="1">
    <tablePart r:id="rId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O125"/>
  <sheetViews>
    <sheetView topLeftCell="A41" workbookViewId="0">
      <selection activeCell="B64" sqref="B64"/>
    </sheetView>
  </sheetViews>
  <sheetFormatPr defaultColWidth="8.81640625" defaultRowHeight="15.5" x14ac:dyDescent="0.35"/>
  <cols>
    <col min="1" max="1" width="4.36328125" style="1" customWidth="1"/>
    <col min="2" max="2" width="22.36328125" style="1" customWidth="1"/>
    <col min="3" max="4" width="15.6328125" style="1" customWidth="1"/>
    <col min="5" max="5" width="16.1796875" style="1" customWidth="1"/>
    <col min="6" max="6" width="22.453125" style="1" customWidth="1"/>
    <col min="7" max="7" width="40.36328125" style="1" customWidth="1"/>
    <col min="8" max="8" width="8.36328125" style="1" customWidth="1"/>
    <col min="9" max="10" width="8.81640625" style="1"/>
    <col min="11" max="13" width="13.453125" style="1" bestFit="1" customWidth="1"/>
    <col min="14" max="16384" width="8.81640625" style="1"/>
  </cols>
  <sheetData>
    <row r="3" spans="2:15" ht="21" x14ac:dyDescent="0.5">
      <c r="D3" s="2"/>
    </row>
    <row r="5" spans="2:15" s="7" customFormat="1" ht="27" customHeight="1" x14ac:dyDescent="0.5">
      <c r="B5" s="3" t="s">
        <v>85</v>
      </c>
      <c r="C5" s="4"/>
      <c r="D5" s="5"/>
      <c r="E5" s="5"/>
      <c r="F5" s="5"/>
      <c r="G5" s="6"/>
    </row>
    <row r="6" spans="2:15" s="7" customFormat="1" ht="27" customHeight="1" x14ac:dyDescent="0.5">
      <c r="B6" s="3" t="s">
        <v>88</v>
      </c>
      <c r="C6" s="4"/>
      <c r="D6" s="5"/>
      <c r="E6" s="5"/>
      <c r="F6" s="5"/>
      <c r="G6" s="6"/>
    </row>
    <row r="7" spans="2:15" s="7" customFormat="1" ht="13.5" customHeight="1" x14ac:dyDescent="0.5">
      <c r="B7" s="3"/>
      <c r="C7" s="4"/>
      <c r="D7" s="5"/>
      <c r="E7" s="5"/>
      <c r="F7" s="5"/>
      <c r="G7" s="6"/>
    </row>
    <row r="8" spans="2:15" s="7" customFormat="1" ht="21" x14ac:dyDescent="0.5">
      <c r="B8" s="8" t="s">
        <v>21</v>
      </c>
      <c r="C8" s="57">
        <v>13</v>
      </c>
      <c r="D8" s="5"/>
      <c r="E8" s="5"/>
      <c r="F8" s="5"/>
      <c r="G8" s="6"/>
    </row>
    <row r="9" spans="2:15" x14ac:dyDescent="0.35">
      <c r="B9" s="8"/>
      <c r="C9" s="10"/>
      <c r="D9" s="10"/>
      <c r="E9" s="10"/>
      <c r="F9" s="10"/>
      <c r="G9" s="10"/>
    </row>
    <row r="10" spans="2:15" x14ac:dyDescent="0.35">
      <c r="B10" s="11" t="s">
        <v>15</v>
      </c>
      <c r="C10" s="11" t="s">
        <v>79</v>
      </c>
      <c r="D10" s="11" t="s">
        <v>80</v>
      </c>
      <c r="E10" s="59" t="s">
        <v>81</v>
      </c>
      <c r="F10" s="11" t="s">
        <v>82</v>
      </c>
      <c r="G10" s="52" t="s">
        <v>16</v>
      </c>
    </row>
    <row r="11" spans="2:15" x14ac:dyDescent="0.35">
      <c r="B11" s="12"/>
      <c r="C11" s="13" t="s">
        <v>1</v>
      </c>
      <c r="D11" s="13" t="s">
        <v>2</v>
      </c>
      <c r="E11" s="13" t="s">
        <v>77</v>
      </c>
      <c r="F11" s="13" t="s">
        <v>31</v>
      </c>
      <c r="G11" s="65" t="s">
        <v>42</v>
      </c>
    </row>
    <row r="12" spans="2:15" x14ac:dyDescent="0.35">
      <c r="B12" s="12"/>
      <c r="C12" s="13" t="s">
        <v>75</v>
      </c>
      <c r="D12" s="13" t="s">
        <v>75</v>
      </c>
      <c r="E12" s="13"/>
      <c r="F12" s="13" t="s">
        <v>76</v>
      </c>
      <c r="G12" s="65" t="s">
        <v>74</v>
      </c>
    </row>
    <row r="13" spans="2:15" x14ac:dyDescent="0.35">
      <c r="B13" s="12"/>
      <c r="C13" s="13"/>
      <c r="D13" s="13"/>
      <c r="E13" s="13"/>
      <c r="F13" s="13"/>
      <c r="G13" s="65" t="s">
        <v>73</v>
      </c>
      <c r="K13" s="64" t="s">
        <v>0</v>
      </c>
      <c r="L13" s="64" t="s">
        <v>22</v>
      </c>
      <c r="M13" s="64" t="s">
        <v>60</v>
      </c>
      <c r="N13" s="64" t="s">
        <v>43</v>
      </c>
      <c r="O13" s="64" t="s">
        <v>61</v>
      </c>
    </row>
    <row r="14" spans="2:15" x14ac:dyDescent="0.35">
      <c r="B14" s="14"/>
      <c r="C14" s="15"/>
      <c r="D14" s="15"/>
      <c r="E14" s="15"/>
      <c r="F14" s="15"/>
      <c r="G14" s="66" t="s">
        <v>44</v>
      </c>
      <c r="J14" s="1" t="str">
        <f>B15</f>
        <v>Kock 1</v>
      </c>
      <c r="K14" s="64">
        <f t="shared" ref="K14:N28" si="0">C15</f>
        <v>3</v>
      </c>
      <c r="L14" s="64">
        <f t="shared" si="0"/>
        <v>2</v>
      </c>
      <c r="M14" s="64">
        <f t="shared" si="0"/>
        <v>3</v>
      </c>
      <c r="N14" s="64">
        <f t="shared" si="0"/>
        <v>2</v>
      </c>
      <c r="O14" s="64"/>
    </row>
    <row r="15" spans="2:15" x14ac:dyDescent="0.35">
      <c r="B15" s="15" t="s">
        <v>3</v>
      </c>
      <c r="C15" s="73">
        <v>3</v>
      </c>
      <c r="D15" s="73">
        <v>2</v>
      </c>
      <c r="E15" s="73">
        <v>3</v>
      </c>
      <c r="F15" s="73">
        <v>2</v>
      </c>
      <c r="G15" s="67"/>
      <c r="J15" s="1" t="str">
        <f t="shared" ref="J15:J24" si="1">B16</f>
        <v>Kock 2</v>
      </c>
      <c r="K15" s="64">
        <f t="shared" si="0"/>
        <v>2.5</v>
      </c>
      <c r="L15" s="64">
        <f t="shared" si="0"/>
        <v>3</v>
      </c>
      <c r="M15" s="64">
        <f t="shared" si="0"/>
        <v>2</v>
      </c>
      <c r="N15" s="64">
        <f t="shared" si="0"/>
        <v>2</v>
      </c>
      <c r="O15" s="64"/>
    </row>
    <row r="16" spans="2:15" x14ac:dyDescent="0.35">
      <c r="B16" s="13" t="s">
        <v>87</v>
      </c>
      <c r="C16" s="74">
        <v>2.5</v>
      </c>
      <c r="D16" s="74">
        <v>3</v>
      </c>
      <c r="E16" s="74">
        <v>2</v>
      </c>
      <c r="F16" s="74">
        <v>2</v>
      </c>
      <c r="G16" s="17"/>
      <c r="J16" s="1" t="str">
        <f t="shared" si="1"/>
        <v>Kock 3</v>
      </c>
      <c r="K16" s="64">
        <f t="shared" si="0"/>
        <v>3</v>
      </c>
      <c r="L16" s="64">
        <f t="shared" si="0"/>
        <v>2.5</v>
      </c>
      <c r="M16" s="64">
        <f t="shared" si="0"/>
        <v>3</v>
      </c>
      <c r="N16" s="64">
        <f t="shared" si="0"/>
        <v>2</v>
      </c>
      <c r="O16" s="64"/>
    </row>
    <row r="17" spans="2:15" x14ac:dyDescent="0.35">
      <c r="B17" s="13" t="s">
        <v>5</v>
      </c>
      <c r="C17" s="74">
        <v>3</v>
      </c>
      <c r="D17" s="74">
        <v>2.5</v>
      </c>
      <c r="E17" s="74">
        <v>3</v>
      </c>
      <c r="F17" s="74">
        <v>2</v>
      </c>
      <c r="G17" s="17"/>
      <c r="J17" s="1" t="str">
        <f t="shared" si="1"/>
        <v>Kock 4</v>
      </c>
      <c r="K17" s="64">
        <f t="shared" si="0"/>
        <v>2</v>
      </c>
      <c r="L17" s="64">
        <f t="shared" si="0"/>
        <v>3</v>
      </c>
      <c r="M17" s="64">
        <f t="shared" si="0"/>
        <v>3</v>
      </c>
      <c r="N17" s="64">
        <f t="shared" si="0"/>
        <v>3</v>
      </c>
      <c r="O17" s="64"/>
    </row>
    <row r="18" spans="2:15" x14ac:dyDescent="0.35">
      <c r="B18" s="13" t="s">
        <v>6</v>
      </c>
      <c r="C18" s="74">
        <v>2</v>
      </c>
      <c r="D18" s="74">
        <v>3</v>
      </c>
      <c r="E18" s="74">
        <v>3</v>
      </c>
      <c r="F18" s="74">
        <v>3</v>
      </c>
      <c r="G18" s="17"/>
      <c r="J18" s="1" t="str">
        <f t="shared" si="1"/>
        <v>Kock 5</v>
      </c>
      <c r="K18" s="64">
        <f t="shared" si="0"/>
        <v>2</v>
      </c>
      <c r="L18" s="64">
        <f t="shared" si="0"/>
        <v>4</v>
      </c>
      <c r="M18" s="64">
        <f t="shared" si="0"/>
        <v>3</v>
      </c>
      <c r="N18" s="64">
        <f t="shared" si="0"/>
        <v>2</v>
      </c>
      <c r="O18" s="64"/>
    </row>
    <row r="19" spans="2:15" x14ac:dyDescent="0.35">
      <c r="B19" s="13" t="s">
        <v>7</v>
      </c>
      <c r="C19" s="74">
        <v>2</v>
      </c>
      <c r="D19" s="74">
        <v>4</v>
      </c>
      <c r="E19" s="74">
        <v>3</v>
      </c>
      <c r="F19" s="74">
        <v>2</v>
      </c>
      <c r="G19" s="17"/>
      <c r="J19" s="1" t="str">
        <f t="shared" si="1"/>
        <v>Kock 6</v>
      </c>
      <c r="K19" s="64">
        <f t="shared" si="0"/>
        <v>2</v>
      </c>
      <c r="L19" s="64">
        <f t="shared" si="0"/>
        <v>3</v>
      </c>
      <c r="M19" s="64">
        <f t="shared" si="0"/>
        <v>3</v>
      </c>
      <c r="N19" s="64">
        <f t="shared" si="0"/>
        <v>2</v>
      </c>
      <c r="O19" s="64"/>
    </row>
    <row r="20" spans="2:15" x14ac:dyDescent="0.35">
      <c r="B20" s="13" t="s">
        <v>8</v>
      </c>
      <c r="C20" s="74">
        <v>2</v>
      </c>
      <c r="D20" s="74">
        <v>3</v>
      </c>
      <c r="E20" s="74">
        <v>3</v>
      </c>
      <c r="F20" s="74">
        <v>2</v>
      </c>
      <c r="G20" s="17"/>
      <c r="J20" s="1" t="str">
        <f t="shared" si="1"/>
        <v>Kock 7</v>
      </c>
      <c r="K20" s="64">
        <f t="shared" si="0"/>
        <v>2.5</v>
      </c>
      <c r="L20" s="64">
        <f t="shared" si="0"/>
        <v>4</v>
      </c>
      <c r="M20" s="64">
        <f t="shared" si="0"/>
        <v>3</v>
      </c>
      <c r="N20" s="64">
        <f t="shared" si="0"/>
        <v>2.5</v>
      </c>
      <c r="O20" s="64"/>
    </row>
    <row r="21" spans="2:15" x14ac:dyDescent="0.35">
      <c r="B21" s="13" t="s">
        <v>9</v>
      </c>
      <c r="C21" s="74">
        <v>2.5</v>
      </c>
      <c r="D21" s="74">
        <v>4</v>
      </c>
      <c r="E21" s="74">
        <v>3</v>
      </c>
      <c r="F21" s="74">
        <v>2.5</v>
      </c>
      <c r="G21" s="17"/>
      <c r="J21" s="1" t="str">
        <f t="shared" si="1"/>
        <v>Kock 8</v>
      </c>
      <c r="K21" s="64">
        <f t="shared" si="0"/>
        <v>4</v>
      </c>
      <c r="L21" s="64">
        <f t="shared" si="0"/>
        <v>4</v>
      </c>
      <c r="M21" s="64">
        <f t="shared" si="0"/>
        <v>3</v>
      </c>
      <c r="N21" s="64">
        <f t="shared" si="0"/>
        <v>4</v>
      </c>
      <c r="O21" s="64"/>
    </row>
    <row r="22" spans="2:15" x14ac:dyDescent="0.35">
      <c r="B22" s="13" t="s">
        <v>10</v>
      </c>
      <c r="C22" s="74">
        <v>4</v>
      </c>
      <c r="D22" s="74">
        <v>4</v>
      </c>
      <c r="E22" s="74">
        <v>3</v>
      </c>
      <c r="F22" s="74">
        <v>4</v>
      </c>
      <c r="G22" s="17"/>
      <c r="J22" s="1" t="str">
        <f t="shared" si="1"/>
        <v>Kock 9</v>
      </c>
      <c r="K22" s="64">
        <f t="shared" si="0"/>
        <v>4</v>
      </c>
      <c r="L22" s="64">
        <f t="shared" si="0"/>
        <v>7</v>
      </c>
      <c r="M22" s="64">
        <f t="shared" si="0"/>
        <v>3.5</v>
      </c>
      <c r="N22" s="64">
        <f t="shared" si="0"/>
        <v>4</v>
      </c>
      <c r="O22" s="64"/>
    </row>
    <row r="23" spans="2:15" x14ac:dyDescent="0.35">
      <c r="B23" s="13" t="s">
        <v>11</v>
      </c>
      <c r="C23" s="74">
        <v>4</v>
      </c>
      <c r="D23" s="74">
        <v>7</v>
      </c>
      <c r="E23" s="74">
        <v>3.5</v>
      </c>
      <c r="F23" s="74">
        <v>4</v>
      </c>
      <c r="G23" s="17"/>
      <c r="J23" s="1" t="str">
        <f t="shared" si="1"/>
        <v>Kock 10</v>
      </c>
      <c r="K23" s="64">
        <f t="shared" si="0"/>
        <v>3</v>
      </c>
      <c r="L23" s="64">
        <f t="shared" si="0"/>
        <v>6</v>
      </c>
      <c r="M23" s="64">
        <f t="shared" si="0"/>
        <v>6</v>
      </c>
      <c r="N23" s="64">
        <f t="shared" si="0"/>
        <v>4</v>
      </c>
      <c r="O23" s="64"/>
    </row>
    <row r="24" spans="2:15" x14ac:dyDescent="0.35">
      <c r="B24" s="13" t="s">
        <v>12</v>
      </c>
      <c r="C24" s="74">
        <v>3</v>
      </c>
      <c r="D24" s="74">
        <v>6</v>
      </c>
      <c r="E24" s="74">
        <v>6</v>
      </c>
      <c r="F24" s="74">
        <v>4</v>
      </c>
      <c r="G24" s="17"/>
      <c r="J24" s="1" t="str">
        <f t="shared" si="1"/>
        <v>Kock 11</v>
      </c>
      <c r="K24" s="64">
        <f t="shared" si="0"/>
        <v>2</v>
      </c>
      <c r="L24" s="64">
        <f t="shared" si="0"/>
        <v>5</v>
      </c>
      <c r="M24" s="64">
        <f t="shared" si="0"/>
        <v>4</v>
      </c>
      <c r="N24" s="64">
        <f t="shared" si="0"/>
        <v>3</v>
      </c>
      <c r="O24" s="64"/>
    </row>
    <row r="25" spans="2:15" x14ac:dyDescent="0.35">
      <c r="B25" s="13" t="s">
        <v>13</v>
      </c>
      <c r="C25" s="74">
        <v>2</v>
      </c>
      <c r="D25" s="74">
        <v>5</v>
      </c>
      <c r="E25" s="74">
        <v>4</v>
      </c>
      <c r="F25" s="74">
        <v>3</v>
      </c>
      <c r="G25" s="17"/>
      <c r="J25" s="1" t="s">
        <v>32</v>
      </c>
      <c r="K25" s="64">
        <f t="shared" si="0"/>
        <v>2</v>
      </c>
      <c r="L25" s="64">
        <f t="shared" si="0"/>
        <v>5</v>
      </c>
      <c r="M25" s="64">
        <f t="shared" si="0"/>
        <v>6</v>
      </c>
      <c r="N25" s="64">
        <f t="shared" si="0"/>
        <v>2</v>
      </c>
      <c r="O25" s="64"/>
    </row>
    <row r="26" spans="2:15" x14ac:dyDescent="0.35">
      <c r="B26" s="13" t="s">
        <v>32</v>
      </c>
      <c r="C26" s="74">
        <v>2</v>
      </c>
      <c r="D26" s="74">
        <v>5</v>
      </c>
      <c r="E26" s="74">
        <v>6</v>
      </c>
      <c r="F26" s="74">
        <v>2</v>
      </c>
      <c r="G26" s="17"/>
      <c r="J26" s="1" t="s">
        <v>33</v>
      </c>
      <c r="K26" s="64">
        <f t="shared" si="0"/>
        <v>3</v>
      </c>
      <c r="L26" s="64">
        <f t="shared" si="0"/>
        <v>3.5</v>
      </c>
      <c r="M26" s="64">
        <f t="shared" si="0"/>
        <v>3</v>
      </c>
      <c r="N26" s="64">
        <f t="shared" si="0"/>
        <v>3</v>
      </c>
      <c r="O26" s="64"/>
    </row>
    <row r="27" spans="2:15" x14ac:dyDescent="0.35">
      <c r="B27" s="13" t="s">
        <v>33</v>
      </c>
      <c r="C27" s="74">
        <v>3</v>
      </c>
      <c r="D27" s="74">
        <v>3.5</v>
      </c>
      <c r="E27" s="74">
        <v>3</v>
      </c>
      <c r="F27" s="74">
        <v>3</v>
      </c>
      <c r="G27" s="17"/>
      <c r="J27" s="1" t="s">
        <v>34</v>
      </c>
      <c r="K27" s="64">
        <f t="shared" si="0"/>
        <v>0</v>
      </c>
      <c r="L27" s="64">
        <f t="shared" si="0"/>
        <v>0</v>
      </c>
      <c r="M27" s="64">
        <f t="shared" si="0"/>
        <v>0</v>
      </c>
      <c r="N27" s="64">
        <f t="shared" si="0"/>
        <v>0</v>
      </c>
      <c r="O27" s="64"/>
    </row>
    <row r="28" spans="2:15" x14ac:dyDescent="0.35">
      <c r="B28" s="13" t="s">
        <v>34</v>
      </c>
      <c r="C28" s="74"/>
      <c r="D28" s="74"/>
      <c r="E28" s="74"/>
      <c r="F28" s="74"/>
      <c r="G28" s="17"/>
      <c r="J28" s="1" t="s">
        <v>35</v>
      </c>
      <c r="K28" s="64">
        <f t="shared" si="0"/>
        <v>0</v>
      </c>
      <c r="L28" s="64">
        <f t="shared" si="0"/>
        <v>0</v>
      </c>
      <c r="M28" s="64">
        <f t="shared" si="0"/>
        <v>0</v>
      </c>
      <c r="N28" s="64">
        <f t="shared" si="0"/>
        <v>0</v>
      </c>
      <c r="O28" s="64"/>
    </row>
    <row r="29" spans="2:15" x14ac:dyDescent="0.35">
      <c r="B29" s="13" t="s">
        <v>35</v>
      </c>
      <c r="C29" s="74"/>
      <c r="D29" s="74"/>
      <c r="E29" s="74"/>
      <c r="F29" s="74"/>
      <c r="G29" s="17"/>
      <c r="J29" s="1" t="s">
        <v>45</v>
      </c>
      <c r="K29" s="64">
        <f t="shared" ref="K29:K48" si="2">C30</f>
        <v>0</v>
      </c>
      <c r="L29" s="64">
        <f t="shared" ref="L29:L48" si="3">D30</f>
        <v>0</v>
      </c>
      <c r="M29" s="64">
        <f t="shared" ref="M29:M48" si="4">E30</f>
        <v>0</v>
      </c>
      <c r="N29" s="64">
        <f t="shared" ref="N29:N48" si="5">F30</f>
        <v>0</v>
      </c>
      <c r="O29" s="20"/>
    </row>
    <row r="30" spans="2:15" x14ac:dyDescent="0.35">
      <c r="B30" s="20" t="s">
        <v>45</v>
      </c>
      <c r="C30" s="77"/>
      <c r="D30" s="77"/>
      <c r="E30" s="77"/>
      <c r="F30" s="77"/>
      <c r="G30" s="20"/>
      <c r="J30" s="1" t="s">
        <v>46</v>
      </c>
      <c r="K30" s="64">
        <f t="shared" si="2"/>
        <v>0</v>
      </c>
      <c r="L30" s="64">
        <f t="shared" si="3"/>
        <v>0</v>
      </c>
      <c r="M30" s="64">
        <f t="shared" si="4"/>
        <v>0</v>
      </c>
      <c r="N30" s="64">
        <f t="shared" si="5"/>
        <v>0</v>
      </c>
      <c r="O30" s="20"/>
    </row>
    <row r="31" spans="2:15" x14ac:dyDescent="0.35">
      <c r="B31" s="20" t="s">
        <v>46</v>
      </c>
      <c r="C31" s="77"/>
      <c r="D31" s="77"/>
      <c r="E31" s="77"/>
      <c r="F31" s="77"/>
      <c r="G31" s="20"/>
      <c r="J31" s="1" t="s">
        <v>47</v>
      </c>
      <c r="K31" s="64">
        <f t="shared" si="2"/>
        <v>0</v>
      </c>
      <c r="L31" s="64">
        <f t="shared" si="3"/>
        <v>0</v>
      </c>
      <c r="M31" s="64">
        <f t="shared" si="4"/>
        <v>0</v>
      </c>
      <c r="N31" s="64">
        <f t="shared" si="5"/>
        <v>0</v>
      </c>
      <c r="O31" s="20"/>
    </row>
    <row r="32" spans="2:15" x14ac:dyDescent="0.35">
      <c r="B32" s="20" t="s">
        <v>67</v>
      </c>
      <c r="C32" s="74"/>
      <c r="D32" s="74"/>
      <c r="E32" s="74"/>
      <c r="F32" s="74"/>
      <c r="G32" s="20"/>
      <c r="J32" s="1" t="s">
        <v>48</v>
      </c>
      <c r="K32" s="64">
        <f t="shared" si="2"/>
        <v>0</v>
      </c>
      <c r="L32" s="64">
        <f t="shared" si="3"/>
        <v>0</v>
      </c>
      <c r="M32" s="64">
        <f t="shared" si="4"/>
        <v>0</v>
      </c>
      <c r="N32" s="64">
        <f t="shared" si="5"/>
        <v>0</v>
      </c>
      <c r="O32" s="20"/>
    </row>
    <row r="33" spans="2:15" x14ac:dyDescent="0.35">
      <c r="B33" s="20" t="s">
        <v>68</v>
      </c>
      <c r="C33" s="77"/>
      <c r="D33" s="77"/>
      <c r="E33" s="77"/>
      <c r="F33" s="77"/>
      <c r="G33" s="20"/>
      <c r="H33" s="10"/>
      <c r="I33" s="21"/>
      <c r="J33" s="1" t="s">
        <v>49</v>
      </c>
      <c r="K33" s="64">
        <f t="shared" si="2"/>
        <v>0</v>
      </c>
      <c r="L33" s="64">
        <f t="shared" si="3"/>
        <v>0</v>
      </c>
      <c r="M33" s="64">
        <f t="shared" si="4"/>
        <v>0</v>
      </c>
      <c r="N33" s="64">
        <f t="shared" si="5"/>
        <v>0</v>
      </c>
      <c r="O33" s="20"/>
    </row>
    <row r="34" spans="2:15" x14ac:dyDescent="0.35">
      <c r="B34" s="20" t="s">
        <v>49</v>
      </c>
      <c r="C34" s="77"/>
      <c r="D34" s="77"/>
      <c r="E34" s="77"/>
      <c r="F34" s="77"/>
      <c r="G34" s="20"/>
      <c r="H34" s="10"/>
      <c r="I34" s="10"/>
      <c r="J34" s="1" t="s">
        <v>50</v>
      </c>
      <c r="K34" s="64">
        <f t="shared" si="2"/>
        <v>0</v>
      </c>
      <c r="L34" s="64">
        <f t="shared" si="3"/>
        <v>0</v>
      </c>
      <c r="M34" s="64">
        <f t="shared" si="4"/>
        <v>0</v>
      </c>
      <c r="N34" s="64">
        <f t="shared" si="5"/>
        <v>0</v>
      </c>
      <c r="O34" s="20"/>
    </row>
    <row r="35" spans="2:15" ht="21" customHeight="1" x14ac:dyDescent="0.35">
      <c r="B35" s="20" t="s">
        <v>69</v>
      </c>
      <c r="C35" s="77"/>
      <c r="D35" s="77"/>
      <c r="E35" s="77"/>
      <c r="F35" s="77"/>
      <c r="G35" s="20"/>
      <c r="H35" s="10"/>
      <c r="I35" s="6"/>
      <c r="J35" s="1" t="s">
        <v>51</v>
      </c>
      <c r="K35" s="64">
        <f t="shared" si="2"/>
        <v>0</v>
      </c>
      <c r="L35" s="64">
        <f t="shared" si="3"/>
        <v>0</v>
      </c>
      <c r="M35" s="64">
        <f t="shared" si="4"/>
        <v>0</v>
      </c>
      <c r="N35" s="64">
        <f t="shared" si="5"/>
        <v>0</v>
      </c>
      <c r="O35" s="20"/>
    </row>
    <row r="36" spans="2:15" ht="21" customHeight="1" x14ac:dyDescent="0.35">
      <c r="B36" s="20"/>
      <c r="C36" s="77"/>
      <c r="D36" s="77"/>
      <c r="E36" s="77"/>
      <c r="F36" s="77"/>
      <c r="G36" s="20"/>
      <c r="H36" s="10"/>
      <c r="I36" s="10"/>
      <c r="J36" s="1" t="s">
        <v>52</v>
      </c>
      <c r="K36" s="64">
        <f t="shared" si="2"/>
        <v>0</v>
      </c>
      <c r="L36" s="64">
        <f t="shared" si="3"/>
        <v>0</v>
      </c>
      <c r="M36" s="64">
        <f t="shared" si="4"/>
        <v>0</v>
      </c>
      <c r="N36" s="64">
        <f t="shared" si="5"/>
        <v>0</v>
      </c>
      <c r="O36" s="20"/>
    </row>
    <row r="37" spans="2:15" x14ac:dyDescent="0.35">
      <c r="B37" s="20"/>
      <c r="C37" s="77"/>
      <c r="D37" s="77"/>
      <c r="E37" s="77"/>
      <c r="F37" s="77"/>
      <c r="G37" s="20"/>
      <c r="J37" s="1" t="s">
        <v>53</v>
      </c>
      <c r="K37" s="64">
        <f t="shared" si="2"/>
        <v>0</v>
      </c>
      <c r="L37" s="64">
        <f t="shared" si="3"/>
        <v>0</v>
      </c>
      <c r="M37" s="64">
        <f t="shared" si="4"/>
        <v>0</v>
      </c>
      <c r="N37" s="64">
        <f t="shared" si="5"/>
        <v>0</v>
      </c>
      <c r="O37" s="20"/>
    </row>
    <row r="38" spans="2:15" x14ac:dyDescent="0.35">
      <c r="B38" s="20"/>
      <c r="C38" s="77"/>
      <c r="D38" s="77"/>
      <c r="E38" s="77"/>
      <c r="F38" s="77"/>
      <c r="G38" s="20"/>
      <c r="J38" s="1" t="s">
        <v>54</v>
      </c>
      <c r="K38" s="64">
        <f t="shared" si="2"/>
        <v>0</v>
      </c>
      <c r="L38" s="64">
        <f t="shared" si="3"/>
        <v>0</v>
      </c>
      <c r="M38" s="64">
        <f t="shared" si="4"/>
        <v>0</v>
      </c>
      <c r="N38" s="64">
        <f t="shared" si="5"/>
        <v>0</v>
      </c>
      <c r="O38" s="20"/>
    </row>
    <row r="39" spans="2:15" x14ac:dyDescent="0.35">
      <c r="B39" s="71"/>
      <c r="C39" s="77"/>
      <c r="D39" s="77"/>
      <c r="E39" s="77"/>
      <c r="F39" s="77"/>
      <c r="G39" s="20"/>
      <c r="J39" s="1" t="s">
        <v>55</v>
      </c>
      <c r="K39" s="64">
        <f t="shared" si="2"/>
        <v>0</v>
      </c>
      <c r="L39" s="64">
        <f t="shared" si="3"/>
        <v>0</v>
      </c>
      <c r="M39" s="64">
        <f t="shared" si="4"/>
        <v>0</v>
      </c>
      <c r="N39" s="64">
        <f t="shared" si="5"/>
        <v>0</v>
      </c>
      <c r="O39" s="20"/>
    </row>
    <row r="40" spans="2:15" x14ac:dyDescent="0.35">
      <c r="B40" s="20"/>
      <c r="C40" s="75"/>
      <c r="D40" s="75"/>
      <c r="E40" s="75"/>
      <c r="F40" s="75"/>
      <c r="G40" s="20"/>
      <c r="J40" s="1" t="s">
        <v>56</v>
      </c>
      <c r="K40" s="64">
        <f t="shared" si="2"/>
        <v>0</v>
      </c>
      <c r="L40" s="64">
        <f t="shared" si="3"/>
        <v>0</v>
      </c>
      <c r="M40" s="64">
        <f t="shared" si="4"/>
        <v>0</v>
      </c>
      <c r="N40" s="64">
        <f t="shared" si="5"/>
        <v>0</v>
      </c>
      <c r="O40" s="20"/>
    </row>
    <row r="41" spans="2:15" x14ac:dyDescent="0.35">
      <c r="B41" s="20"/>
      <c r="C41" s="75"/>
      <c r="D41" s="75"/>
      <c r="E41" s="75"/>
      <c r="F41" s="75"/>
      <c r="G41" s="20"/>
      <c r="J41" s="1" t="s">
        <v>57</v>
      </c>
      <c r="K41" s="64">
        <f t="shared" si="2"/>
        <v>0</v>
      </c>
      <c r="L41" s="64">
        <f t="shared" si="3"/>
        <v>0</v>
      </c>
      <c r="M41" s="64">
        <f t="shared" si="4"/>
        <v>0</v>
      </c>
      <c r="N41" s="64">
        <f t="shared" si="5"/>
        <v>0</v>
      </c>
      <c r="O41" s="20"/>
    </row>
    <row r="42" spans="2:15" x14ac:dyDescent="0.35">
      <c r="B42" s="20"/>
      <c r="C42" s="75"/>
      <c r="D42" s="75"/>
      <c r="E42" s="75"/>
      <c r="F42" s="75"/>
      <c r="G42" s="20"/>
      <c r="J42" s="1" t="s">
        <v>58</v>
      </c>
      <c r="K42" s="64">
        <f t="shared" si="2"/>
        <v>0</v>
      </c>
      <c r="L42" s="64">
        <f t="shared" si="3"/>
        <v>0</v>
      </c>
      <c r="M42" s="64">
        <f t="shared" si="4"/>
        <v>0</v>
      </c>
      <c r="N42" s="64">
        <f t="shared" si="5"/>
        <v>0</v>
      </c>
      <c r="O42" s="20"/>
    </row>
    <row r="43" spans="2:15" x14ac:dyDescent="0.35">
      <c r="B43" s="72"/>
      <c r="C43" s="75"/>
      <c r="D43" s="75"/>
      <c r="E43" s="75"/>
      <c r="F43" s="75"/>
      <c r="G43" s="20"/>
      <c r="J43" s="1" t="s">
        <v>59</v>
      </c>
      <c r="K43" s="64">
        <f t="shared" si="2"/>
        <v>0</v>
      </c>
      <c r="L43" s="64">
        <f t="shared" si="3"/>
        <v>0</v>
      </c>
      <c r="M43" s="64">
        <f t="shared" si="4"/>
        <v>0</v>
      </c>
      <c r="N43" s="64">
        <f t="shared" si="5"/>
        <v>0</v>
      </c>
      <c r="O43" s="20"/>
    </row>
    <row r="44" spans="2:15" x14ac:dyDescent="0.35">
      <c r="B44" s="20"/>
      <c r="C44" s="75"/>
      <c r="D44" s="75"/>
      <c r="E44" s="75"/>
      <c r="F44" s="75"/>
      <c r="G44" s="20"/>
      <c r="J44" s="1" t="s">
        <v>62</v>
      </c>
      <c r="K44" s="64">
        <f t="shared" si="2"/>
        <v>0</v>
      </c>
      <c r="L44" s="64">
        <f t="shared" si="3"/>
        <v>0</v>
      </c>
      <c r="M44" s="64">
        <f t="shared" si="4"/>
        <v>0</v>
      </c>
      <c r="N44" s="64">
        <f t="shared" si="5"/>
        <v>0</v>
      </c>
      <c r="O44" s="20"/>
    </row>
    <row r="45" spans="2:15" x14ac:dyDescent="0.35">
      <c r="B45" s="20"/>
      <c r="C45" s="75"/>
      <c r="D45" s="75"/>
      <c r="E45" s="75"/>
      <c r="F45" s="75"/>
      <c r="G45" s="20"/>
      <c r="J45" s="1" t="s">
        <v>63</v>
      </c>
      <c r="K45" s="64">
        <f t="shared" si="2"/>
        <v>0</v>
      </c>
      <c r="L45" s="64">
        <f t="shared" si="3"/>
        <v>0</v>
      </c>
      <c r="M45" s="64">
        <f t="shared" si="4"/>
        <v>0</v>
      </c>
      <c r="N45" s="64">
        <f t="shared" si="5"/>
        <v>0</v>
      </c>
      <c r="O45" s="20"/>
    </row>
    <row r="46" spans="2:15" x14ac:dyDescent="0.35">
      <c r="B46" s="20"/>
      <c r="C46" s="75"/>
      <c r="D46" s="75"/>
      <c r="E46" s="75"/>
      <c r="F46" s="75"/>
      <c r="G46" s="20"/>
      <c r="J46" s="1" t="s">
        <v>64</v>
      </c>
      <c r="K46" s="64">
        <f t="shared" si="2"/>
        <v>0</v>
      </c>
      <c r="L46" s="64">
        <f t="shared" si="3"/>
        <v>0</v>
      </c>
      <c r="M46" s="64">
        <f t="shared" si="4"/>
        <v>0</v>
      </c>
      <c r="N46" s="64">
        <f t="shared" si="5"/>
        <v>0</v>
      </c>
      <c r="O46" s="20"/>
    </row>
    <row r="47" spans="2:15" x14ac:dyDescent="0.35">
      <c r="B47" s="20"/>
      <c r="C47" s="75"/>
      <c r="D47" s="75"/>
      <c r="E47" s="75"/>
      <c r="F47" s="75"/>
      <c r="G47" s="20"/>
      <c r="J47" s="1" t="s">
        <v>65</v>
      </c>
      <c r="K47" s="64">
        <f t="shared" si="2"/>
        <v>0</v>
      </c>
      <c r="L47" s="64">
        <f t="shared" si="3"/>
        <v>0</v>
      </c>
      <c r="M47" s="64">
        <f t="shared" si="4"/>
        <v>0</v>
      </c>
      <c r="N47" s="64">
        <f t="shared" si="5"/>
        <v>0</v>
      </c>
      <c r="O47" s="20"/>
    </row>
    <row r="48" spans="2:15" x14ac:dyDescent="0.35">
      <c r="B48" s="20"/>
      <c r="C48" s="75"/>
      <c r="D48" s="75"/>
      <c r="E48" s="75"/>
      <c r="F48" s="75"/>
      <c r="G48" s="20"/>
      <c r="J48" s="1" t="s">
        <v>66</v>
      </c>
      <c r="K48" s="64">
        <f t="shared" si="2"/>
        <v>0</v>
      </c>
      <c r="L48" s="64">
        <f t="shared" si="3"/>
        <v>0</v>
      </c>
      <c r="M48" s="64">
        <f t="shared" si="4"/>
        <v>0</v>
      </c>
      <c r="N48" s="64">
        <f t="shared" si="5"/>
        <v>0</v>
      </c>
      <c r="O48" s="20"/>
    </row>
    <row r="49" spans="2:7" x14ac:dyDescent="0.35">
      <c r="B49" s="20" t="s">
        <v>66</v>
      </c>
      <c r="C49" s="75">
        <v>0</v>
      </c>
      <c r="D49" s="75">
        <v>0</v>
      </c>
      <c r="E49" s="75">
        <v>0</v>
      </c>
      <c r="F49" s="75">
        <v>0</v>
      </c>
      <c r="G49" s="20"/>
    </row>
    <row r="50" spans="2:7" x14ac:dyDescent="0.35">
      <c r="B50" s="13" t="s">
        <v>18</v>
      </c>
      <c r="C50" s="17">
        <f>SUM(C15:C49)</f>
        <v>35</v>
      </c>
      <c r="D50" s="17">
        <f>SUM(D15:D49)</f>
        <v>52</v>
      </c>
      <c r="E50" s="17">
        <f>SUM(E15:E49)</f>
        <v>45.5</v>
      </c>
      <c r="F50" s="17">
        <f>SUM(F15:F49)*2</f>
        <v>71</v>
      </c>
      <c r="G50" s="69">
        <f>SUM(C50:F50)/C8</f>
        <v>15.653846153846153</v>
      </c>
    </row>
    <row r="51" spans="2:7" x14ac:dyDescent="0.35">
      <c r="B51" s="18" t="s">
        <v>17</v>
      </c>
      <c r="C51" s="19">
        <f>C50/C8</f>
        <v>2.6923076923076925</v>
      </c>
      <c r="D51" s="19">
        <f>D50/C8</f>
        <v>4</v>
      </c>
      <c r="E51" s="19">
        <f>E50/C8</f>
        <v>3.5</v>
      </c>
      <c r="F51" s="19">
        <f>F50/C8</f>
        <v>5.4615384615384617</v>
      </c>
      <c r="G51" s="70">
        <f>SUM(C51:F51)</f>
        <v>15.653846153846155</v>
      </c>
    </row>
    <row r="53" spans="2:7" x14ac:dyDescent="0.35">
      <c r="B53" s="83"/>
    </row>
    <row r="54" spans="2:7" x14ac:dyDescent="0.35">
      <c r="B54" s="83" t="s">
        <v>79</v>
      </c>
    </row>
    <row r="55" spans="2:7" x14ac:dyDescent="0.35">
      <c r="B55" s="83" t="s">
        <v>106</v>
      </c>
    </row>
    <row r="56" spans="2:7" x14ac:dyDescent="0.35">
      <c r="B56" s="83"/>
    </row>
    <row r="57" spans="2:7" x14ac:dyDescent="0.35">
      <c r="B57" s="82"/>
    </row>
    <row r="58" spans="2:7" x14ac:dyDescent="0.35">
      <c r="B58" s="83" t="s">
        <v>80</v>
      </c>
    </row>
    <row r="59" spans="2:7" x14ac:dyDescent="0.35">
      <c r="B59" s="83" t="s">
        <v>105</v>
      </c>
    </row>
    <row r="60" spans="2:7" x14ac:dyDescent="0.35">
      <c r="B60" s="83" t="s">
        <v>86</v>
      </c>
    </row>
    <row r="61" spans="2:7" x14ac:dyDescent="0.35">
      <c r="B61" s="83" t="s">
        <v>107</v>
      </c>
    </row>
    <row r="62" spans="2:7" x14ac:dyDescent="0.35">
      <c r="B62" s="83"/>
      <c r="C62" s="10"/>
      <c r="D62" s="10"/>
      <c r="E62" s="10"/>
      <c r="F62" s="10"/>
      <c r="G62" s="10"/>
    </row>
    <row r="63" spans="2:7" x14ac:dyDescent="0.35">
      <c r="B63" s="83" t="s">
        <v>82</v>
      </c>
      <c r="C63" s="10"/>
      <c r="D63" s="10"/>
      <c r="E63" s="10"/>
      <c r="F63" s="10"/>
      <c r="G63" s="10"/>
    </row>
    <row r="64" spans="2:7" x14ac:dyDescent="0.35">
      <c r="B64" s="83" t="s">
        <v>108</v>
      </c>
      <c r="C64" s="23"/>
      <c r="D64" s="23"/>
      <c r="E64" s="23"/>
      <c r="F64" s="23"/>
      <c r="G64" s="22"/>
    </row>
    <row r="65" spans="2:7" x14ac:dyDescent="0.35">
      <c r="B65" s="83"/>
      <c r="C65" s="10"/>
      <c r="D65" s="10"/>
      <c r="E65" s="10"/>
      <c r="F65" s="10"/>
      <c r="G65" s="10"/>
    </row>
    <row r="66" spans="2:7" x14ac:dyDescent="0.35">
      <c r="B66" s="10"/>
      <c r="C66" s="10"/>
    </row>
    <row r="67" spans="2:7" x14ac:dyDescent="0.35">
      <c r="B67" s="24"/>
      <c r="C67" s="10"/>
    </row>
    <row r="68" spans="2:7" x14ac:dyDescent="0.35">
      <c r="B68" s="23"/>
      <c r="C68" s="10"/>
    </row>
    <row r="69" spans="2:7" x14ac:dyDescent="0.35">
      <c r="B69" s="10"/>
      <c r="C69" s="10"/>
    </row>
    <row r="70" spans="2:7" x14ac:dyDescent="0.35">
      <c r="B70" s="10"/>
      <c r="C70" s="10"/>
    </row>
    <row r="71" spans="2:7" ht="18.5" customHeight="1" x14ac:dyDescent="0.35">
      <c r="B71" s="10"/>
      <c r="C71" s="10"/>
    </row>
    <row r="72" spans="2:7" ht="18.5" customHeight="1" x14ac:dyDescent="0.35">
      <c r="B72" s="10"/>
      <c r="C72" s="10"/>
    </row>
    <row r="73" spans="2:7" x14ac:dyDescent="0.35">
      <c r="B73" s="10"/>
      <c r="C73" s="10"/>
    </row>
    <row r="74" spans="2:7" x14ac:dyDescent="0.35">
      <c r="B74" s="10"/>
      <c r="C74" s="10"/>
    </row>
    <row r="75" spans="2:7" x14ac:dyDescent="0.35">
      <c r="B75" s="10"/>
      <c r="C75" s="10"/>
    </row>
    <row r="76" spans="2:7" x14ac:dyDescent="0.35">
      <c r="B76" s="10"/>
      <c r="C76" s="10"/>
    </row>
    <row r="77" spans="2:7" x14ac:dyDescent="0.35">
      <c r="B77" s="10"/>
      <c r="C77" s="10"/>
    </row>
    <row r="78" spans="2:7" x14ac:dyDescent="0.35">
      <c r="B78" s="10"/>
      <c r="C78" s="10"/>
    </row>
    <row r="79" spans="2:7" x14ac:dyDescent="0.35">
      <c r="B79" s="10"/>
      <c r="C79" s="10"/>
    </row>
    <row r="80" spans="2:7" x14ac:dyDescent="0.35">
      <c r="B80" s="10"/>
      <c r="C80" s="10"/>
    </row>
    <row r="81" spans="2:9" x14ac:dyDescent="0.35">
      <c r="B81" s="10"/>
      <c r="C81" s="10"/>
    </row>
    <row r="82" spans="2:9" x14ac:dyDescent="0.35">
      <c r="B82" s="6"/>
      <c r="C82" s="27"/>
      <c r="D82" s="27"/>
      <c r="E82" s="27"/>
      <c r="F82" s="27"/>
      <c r="G82" s="6"/>
      <c r="H82" s="10"/>
      <c r="I82" s="10"/>
    </row>
    <row r="83" spans="2:9" x14ac:dyDescent="0.35">
      <c r="B83" s="6"/>
      <c r="C83" s="27"/>
      <c r="D83" s="27"/>
      <c r="E83" s="27"/>
      <c r="F83" s="27"/>
      <c r="G83" s="6"/>
      <c r="H83" s="10"/>
      <c r="I83" s="10"/>
    </row>
    <row r="84" spans="2:9" x14ac:dyDescent="0.35">
      <c r="B84" s="6"/>
      <c r="C84" s="6"/>
      <c r="D84" s="6"/>
      <c r="E84" s="6"/>
      <c r="F84" s="6"/>
      <c r="G84" s="6"/>
      <c r="H84" s="10"/>
      <c r="I84" s="10"/>
    </row>
    <row r="85" spans="2:9" x14ac:dyDescent="0.35">
      <c r="B85" s="6"/>
      <c r="C85" s="6"/>
      <c r="D85" s="6"/>
      <c r="E85" s="6"/>
      <c r="F85" s="6"/>
      <c r="G85" s="6"/>
      <c r="H85" s="10"/>
      <c r="I85" s="10"/>
    </row>
    <row r="86" spans="2:9" x14ac:dyDescent="0.35">
      <c r="B86" s="6"/>
      <c r="C86" s="26"/>
      <c r="D86" s="26"/>
      <c r="E86" s="26"/>
      <c r="F86" s="26"/>
      <c r="G86" s="26"/>
      <c r="H86" s="10"/>
      <c r="I86" s="10"/>
    </row>
    <row r="87" spans="2:9" x14ac:dyDescent="0.35">
      <c r="B87" s="6"/>
      <c r="C87" s="6"/>
      <c r="D87" s="6"/>
      <c r="E87" s="6"/>
      <c r="F87" s="6"/>
      <c r="G87" s="6"/>
      <c r="H87" s="10"/>
      <c r="I87" s="10"/>
    </row>
    <row r="88" spans="2:9" ht="23.5" customHeight="1" x14ac:dyDescent="0.35">
      <c r="B88" s="21"/>
      <c r="C88" s="21"/>
      <c r="D88" s="21"/>
      <c r="E88" s="21"/>
      <c r="F88" s="21"/>
      <c r="G88" s="21"/>
      <c r="H88" s="10"/>
      <c r="I88" s="10"/>
    </row>
    <row r="89" spans="2:9" ht="23.5" customHeight="1" x14ac:dyDescent="0.35">
      <c r="B89" s="21"/>
      <c r="C89" s="21"/>
      <c r="D89" s="21"/>
      <c r="E89" s="21"/>
      <c r="F89" s="21"/>
      <c r="G89" s="21"/>
      <c r="H89" s="10"/>
      <c r="I89" s="10"/>
    </row>
    <row r="90" spans="2:9" ht="33.5" customHeight="1" x14ac:dyDescent="0.35">
      <c r="B90" s="21"/>
      <c r="C90" s="21"/>
      <c r="D90" s="21"/>
      <c r="E90" s="21"/>
      <c r="F90" s="21"/>
      <c r="G90" s="21"/>
      <c r="H90" s="10"/>
      <c r="I90" s="10"/>
    </row>
    <row r="91" spans="2:9" x14ac:dyDescent="0.35">
      <c r="B91" s="8"/>
      <c r="C91" s="6"/>
      <c r="D91" s="6"/>
      <c r="E91" s="6"/>
      <c r="F91" s="6"/>
      <c r="G91" s="6"/>
      <c r="H91" s="10"/>
      <c r="I91" s="10"/>
    </row>
    <row r="92" spans="2:9" x14ac:dyDescent="0.35">
      <c r="B92" s="6"/>
      <c r="C92" s="6"/>
      <c r="D92" s="6"/>
      <c r="E92" s="6"/>
      <c r="F92" s="6"/>
      <c r="G92" s="6"/>
      <c r="H92" s="10"/>
      <c r="I92" s="10"/>
    </row>
    <row r="93" spans="2:9" x14ac:dyDescent="0.35">
      <c r="B93" s="6"/>
      <c r="C93" s="6"/>
      <c r="D93" s="6"/>
      <c r="E93" s="6"/>
      <c r="F93" s="6"/>
      <c r="G93" s="6"/>
      <c r="H93" s="10"/>
      <c r="I93" s="10"/>
    </row>
    <row r="94" spans="2:9" x14ac:dyDescent="0.35">
      <c r="B94" s="6"/>
      <c r="C94" s="28"/>
      <c r="D94" s="28"/>
      <c r="E94" s="28"/>
      <c r="F94" s="28"/>
      <c r="G94" s="6"/>
      <c r="H94" s="10"/>
      <c r="I94" s="10"/>
    </row>
    <row r="95" spans="2:9" x14ac:dyDescent="0.35">
      <c r="B95" s="6"/>
      <c r="C95" s="6"/>
      <c r="D95" s="6"/>
      <c r="E95" s="6"/>
      <c r="F95" s="6"/>
      <c r="G95" s="6"/>
      <c r="H95" s="10"/>
      <c r="I95" s="10"/>
    </row>
    <row r="96" spans="2:9" x14ac:dyDescent="0.35">
      <c r="B96" s="6"/>
      <c r="C96" s="6"/>
      <c r="D96" s="6"/>
      <c r="E96" s="6"/>
      <c r="F96" s="6"/>
      <c r="G96" s="6"/>
      <c r="H96" s="10"/>
      <c r="I96" s="10"/>
    </row>
    <row r="97" spans="2:9" x14ac:dyDescent="0.35">
      <c r="B97" s="6"/>
      <c r="C97" s="6"/>
      <c r="D97" s="6"/>
      <c r="E97" s="6"/>
      <c r="F97" s="6"/>
      <c r="G97" s="6"/>
      <c r="H97" s="10"/>
      <c r="I97" s="10"/>
    </row>
    <row r="98" spans="2:9" x14ac:dyDescent="0.35">
      <c r="B98" s="6"/>
      <c r="C98" s="28"/>
      <c r="D98" s="28"/>
      <c r="E98" s="28"/>
      <c r="F98" s="28"/>
      <c r="G98" s="6"/>
      <c r="H98" s="10"/>
      <c r="I98" s="10"/>
    </row>
    <row r="99" spans="2:9" x14ac:dyDescent="0.35">
      <c r="B99" s="6"/>
      <c r="C99" s="28"/>
      <c r="D99" s="28"/>
      <c r="E99" s="28"/>
      <c r="F99" s="28"/>
      <c r="G99" s="6"/>
      <c r="H99" s="10"/>
      <c r="I99" s="10"/>
    </row>
    <row r="100" spans="2:9" x14ac:dyDescent="0.35">
      <c r="B100" s="6"/>
      <c r="C100" s="6"/>
      <c r="D100" s="6"/>
      <c r="E100" s="6"/>
      <c r="F100" s="6"/>
      <c r="G100" s="6"/>
      <c r="H100" s="10"/>
      <c r="I100" s="10"/>
    </row>
    <row r="101" spans="2:9" x14ac:dyDescent="0.35">
      <c r="B101" s="6"/>
      <c r="C101" s="6"/>
      <c r="D101" s="6"/>
      <c r="E101" s="6"/>
      <c r="F101" s="6"/>
      <c r="G101" s="6"/>
      <c r="H101" s="10"/>
      <c r="I101" s="10"/>
    </row>
    <row r="102" spans="2:9" x14ac:dyDescent="0.35">
      <c r="B102" s="6"/>
      <c r="C102" s="6"/>
      <c r="D102" s="6"/>
      <c r="E102" s="6"/>
      <c r="F102" s="6"/>
      <c r="G102" s="6"/>
      <c r="H102" s="10"/>
      <c r="I102" s="10"/>
    </row>
    <row r="103" spans="2:9" x14ac:dyDescent="0.35">
      <c r="B103" s="6"/>
      <c r="C103" s="6"/>
      <c r="D103" s="6"/>
      <c r="E103" s="6"/>
      <c r="F103" s="6"/>
      <c r="G103" s="6"/>
      <c r="H103" s="10"/>
      <c r="I103" s="10"/>
    </row>
    <row r="104" spans="2:9" x14ac:dyDescent="0.35">
      <c r="B104" s="6"/>
      <c r="C104" s="26"/>
      <c r="D104" s="26"/>
      <c r="E104" s="26"/>
      <c r="F104" s="26"/>
      <c r="G104" s="26"/>
      <c r="H104" s="10"/>
      <c r="I104" s="10"/>
    </row>
    <row r="105" spans="2:9" x14ac:dyDescent="0.35">
      <c r="B105" s="6"/>
      <c r="C105" s="6"/>
      <c r="D105" s="6"/>
      <c r="E105" s="6"/>
      <c r="F105" s="6"/>
      <c r="G105" s="6"/>
      <c r="H105" s="10"/>
      <c r="I105" s="10"/>
    </row>
    <row r="106" spans="2:9" x14ac:dyDescent="0.35">
      <c r="B106" s="6"/>
      <c r="C106" s="6"/>
      <c r="D106" s="6"/>
      <c r="E106" s="6"/>
      <c r="F106" s="6"/>
      <c r="G106" s="6"/>
      <c r="H106" s="10"/>
      <c r="I106" s="10"/>
    </row>
    <row r="107" spans="2:9" x14ac:dyDescent="0.35">
      <c r="B107" s="6"/>
      <c r="C107" s="6"/>
      <c r="D107" s="6"/>
      <c r="E107" s="6"/>
      <c r="F107" s="6"/>
      <c r="G107" s="6"/>
      <c r="H107" s="10"/>
      <c r="I107" s="10"/>
    </row>
    <row r="108" spans="2:9" x14ac:dyDescent="0.35">
      <c r="B108" s="8"/>
      <c r="C108" s="6"/>
      <c r="D108" s="6"/>
      <c r="E108" s="6"/>
      <c r="F108" s="6"/>
      <c r="G108" s="6"/>
      <c r="H108" s="10"/>
      <c r="I108" s="10"/>
    </row>
    <row r="109" spans="2:9" x14ac:dyDescent="0.35">
      <c r="B109" s="6"/>
      <c r="C109" s="6"/>
      <c r="D109" s="6"/>
      <c r="E109" s="6"/>
      <c r="F109" s="6"/>
      <c r="G109" s="6"/>
      <c r="H109" s="10"/>
      <c r="I109" s="10"/>
    </row>
    <row r="110" spans="2:9" x14ac:dyDescent="0.35">
      <c r="B110" s="6"/>
      <c r="C110" s="6"/>
      <c r="D110" s="6"/>
      <c r="E110" s="6"/>
      <c r="F110" s="6"/>
      <c r="G110" s="6"/>
      <c r="H110" s="10"/>
      <c r="I110" s="10"/>
    </row>
    <row r="111" spans="2:9" x14ac:dyDescent="0.35">
      <c r="B111" s="6"/>
      <c r="C111" s="6"/>
      <c r="D111" s="6"/>
      <c r="E111" s="6"/>
      <c r="F111" s="6"/>
      <c r="G111" s="6"/>
      <c r="H111" s="10"/>
      <c r="I111" s="10"/>
    </row>
    <row r="112" spans="2:9" x14ac:dyDescent="0.35">
      <c r="B112" s="6"/>
      <c r="C112" s="6"/>
      <c r="D112" s="6"/>
      <c r="E112" s="6"/>
      <c r="F112" s="6"/>
      <c r="G112" s="6"/>
      <c r="H112" s="10"/>
      <c r="I112" s="10"/>
    </row>
    <row r="113" spans="2:9" x14ac:dyDescent="0.35">
      <c r="B113" s="6"/>
      <c r="C113" s="6"/>
      <c r="D113" s="6"/>
      <c r="E113" s="6"/>
      <c r="F113" s="6"/>
      <c r="G113" s="6"/>
      <c r="H113" s="10"/>
      <c r="I113" s="10"/>
    </row>
    <row r="114" spans="2:9" x14ac:dyDescent="0.35">
      <c r="B114" s="6"/>
      <c r="C114" s="6"/>
      <c r="D114" s="6"/>
      <c r="E114" s="6"/>
      <c r="F114" s="6"/>
      <c r="G114" s="6"/>
      <c r="H114" s="10"/>
      <c r="I114" s="10"/>
    </row>
    <row r="115" spans="2:9" x14ac:dyDescent="0.35">
      <c r="B115" s="6"/>
      <c r="C115" s="28"/>
      <c r="D115" s="28"/>
      <c r="E115" s="28"/>
      <c r="F115" s="28"/>
      <c r="G115" s="6"/>
      <c r="H115" s="10"/>
      <c r="I115" s="10"/>
    </row>
    <row r="116" spans="2:9" x14ac:dyDescent="0.35">
      <c r="B116" s="6"/>
      <c r="C116" s="28"/>
      <c r="D116" s="28"/>
      <c r="E116" s="28"/>
      <c r="F116" s="28"/>
      <c r="G116" s="6"/>
      <c r="H116" s="10"/>
      <c r="I116" s="10"/>
    </row>
    <row r="117" spans="2:9" x14ac:dyDescent="0.35">
      <c r="B117" s="6"/>
      <c r="C117" s="6"/>
      <c r="D117" s="6"/>
      <c r="E117" s="6"/>
      <c r="F117" s="6"/>
      <c r="G117" s="6"/>
      <c r="H117" s="10"/>
      <c r="I117" s="10"/>
    </row>
    <row r="118" spans="2:9" x14ac:dyDescent="0.35">
      <c r="B118" s="6"/>
      <c r="C118" s="6"/>
      <c r="D118" s="6"/>
      <c r="E118" s="6"/>
      <c r="F118" s="6"/>
      <c r="G118" s="6"/>
      <c r="H118" s="10"/>
      <c r="I118" s="10"/>
    </row>
    <row r="119" spans="2:9" x14ac:dyDescent="0.35">
      <c r="B119" s="6"/>
      <c r="C119" s="6"/>
      <c r="D119" s="6"/>
      <c r="E119" s="6"/>
      <c r="F119" s="6"/>
      <c r="G119" s="6"/>
      <c r="H119" s="10"/>
      <c r="I119" s="10"/>
    </row>
    <row r="120" spans="2:9" x14ac:dyDescent="0.35">
      <c r="B120" s="6"/>
      <c r="C120" s="6"/>
      <c r="D120" s="6"/>
      <c r="E120" s="6"/>
      <c r="F120" s="6"/>
      <c r="G120" s="6"/>
      <c r="H120" s="10"/>
      <c r="I120" s="10"/>
    </row>
    <row r="121" spans="2:9" x14ac:dyDescent="0.35">
      <c r="B121" s="6"/>
      <c r="C121" s="26"/>
      <c r="D121" s="6"/>
      <c r="E121" s="26"/>
      <c r="F121" s="26"/>
      <c r="G121" s="6"/>
      <c r="H121" s="10"/>
      <c r="I121" s="10"/>
    </row>
    <row r="122" spans="2:9" x14ac:dyDescent="0.35">
      <c r="B122" s="6"/>
      <c r="C122" s="6"/>
      <c r="D122" s="6"/>
      <c r="E122" s="6"/>
      <c r="F122" s="6"/>
      <c r="G122" s="6"/>
      <c r="H122" s="10"/>
      <c r="I122" s="10"/>
    </row>
    <row r="123" spans="2:9" x14ac:dyDescent="0.35">
      <c r="B123" s="6"/>
      <c r="C123" s="6"/>
      <c r="D123" s="6"/>
      <c r="E123" s="6"/>
      <c r="F123" s="6"/>
      <c r="G123" s="6"/>
      <c r="H123" s="10"/>
      <c r="I123" s="10"/>
    </row>
    <row r="124" spans="2:9" x14ac:dyDescent="0.35">
      <c r="B124" s="9"/>
      <c r="C124" s="9"/>
      <c r="D124" s="9"/>
      <c r="E124" s="9"/>
      <c r="F124" s="9"/>
      <c r="G124" s="9"/>
    </row>
    <row r="125" spans="2:9" x14ac:dyDescent="0.35">
      <c r="B125" s="9"/>
      <c r="C125" s="9"/>
      <c r="D125" s="9"/>
      <c r="E125" s="9"/>
      <c r="F125" s="9"/>
      <c r="G125" s="9"/>
    </row>
  </sheetData>
  <conditionalFormatting sqref="C15">
    <cfRule type="cellIs" dxfId="77" priority="13" operator="greaterThan">
      <formula>10</formula>
    </cfRule>
  </conditionalFormatting>
  <conditionalFormatting sqref="C15:F29">
    <cfRule type="cellIs" dxfId="76" priority="7" operator="lessThan">
      <formula>1</formula>
    </cfRule>
    <cfRule type="cellIs" dxfId="75" priority="10" operator="lessThan">
      <formula>1</formula>
    </cfRule>
    <cfRule type="cellIs" dxfId="74" priority="11" operator="lessThan">
      <formula>1</formula>
    </cfRule>
    <cfRule type="cellIs" dxfId="73" priority="12" operator="greaterThan">
      <formula>10</formula>
    </cfRule>
  </conditionalFormatting>
  <conditionalFormatting sqref="C8">
    <cfRule type="cellIs" dxfId="72" priority="8" operator="lessThan">
      <formula>1</formula>
    </cfRule>
    <cfRule type="cellIs" dxfId="71" priority="9" operator="lessThan">
      <formula>1</formula>
    </cfRule>
  </conditionalFormatting>
  <conditionalFormatting sqref="G11">
    <cfRule type="cellIs" dxfId="70" priority="5" operator="lessThan">
      <formula>1</formula>
    </cfRule>
    <cfRule type="cellIs" dxfId="69" priority="6" operator="lessThan">
      <formula>1</formula>
    </cfRule>
  </conditionalFormatting>
  <conditionalFormatting sqref="G12">
    <cfRule type="cellIs" dxfId="68" priority="3" operator="lessThan">
      <formula>1</formula>
    </cfRule>
    <cfRule type="cellIs" dxfId="67" priority="4" operator="lessThan">
      <formula>1</formula>
    </cfRule>
  </conditionalFormatting>
  <conditionalFormatting sqref="G13">
    <cfRule type="cellIs" dxfId="66" priority="1" operator="lessThan">
      <formula>1</formula>
    </cfRule>
    <cfRule type="cellIs" dxfId="65" priority="2" operator="lessThan">
      <formula>1</formula>
    </cfRule>
  </conditionalFormatting>
  <pageMargins left="0.25" right="0.25" top="0.75" bottom="0.75" header="0.3" footer="0.3"/>
  <pageSetup paperSize="9"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O125"/>
  <sheetViews>
    <sheetView topLeftCell="A45" workbookViewId="0">
      <selection activeCell="B64" sqref="B64"/>
    </sheetView>
  </sheetViews>
  <sheetFormatPr defaultColWidth="8.81640625" defaultRowHeight="15.5" x14ac:dyDescent="0.35"/>
  <cols>
    <col min="1" max="1" width="4.36328125" style="1" customWidth="1"/>
    <col min="2" max="2" width="22.36328125" style="1" customWidth="1"/>
    <col min="3" max="4" width="15.6328125" style="1" customWidth="1"/>
    <col min="5" max="5" width="16.1796875" style="1" customWidth="1"/>
    <col min="6" max="6" width="22.453125" style="1" customWidth="1"/>
    <col min="7" max="7" width="40.36328125" style="1" customWidth="1"/>
    <col min="8" max="8" width="8.36328125" style="1" customWidth="1"/>
    <col min="9" max="10" width="8.81640625" style="1"/>
    <col min="11" max="13" width="13.453125" style="1" bestFit="1" customWidth="1"/>
    <col min="14" max="16384" width="8.81640625" style="1"/>
  </cols>
  <sheetData>
    <row r="3" spans="2:15" ht="21" x14ac:dyDescent="0.5">
      <c r="D3" s="2"/>
    </row>
    <row r="5" spans="2:15" s="7" customFormat="1" ht="27" customHeight="1" x14ac:dyDescent="0.5">
      <c r="B5" s="3" t="s">
        <v>90</v>
      </c>
      <c r="C5" s="4"/>
      <c r="D5" s="5"/>
      <c r="E5" s="5"/>
      <c r="F5" s="5"/>
      <c r="G5" s="6"/>
    </row>
    <row r="6" spans="2:15" s="7" customFormat="1" ht="27" customHeight="1" x14ac:dyDescent="0.5">
      <c r="B6" s="3" t="s">
        <v>89</v>
      </c>
      <c r="C6" s="4"/>
      <c r="D6" s="5"/>
      <c r="E6" s="5"/>
      <c r="F6" s="5"/>
      <c r="G6" s="6"/>
    </row>
    <row r="7" spans="2:15" s="7" customFormat="1" ht="13.5" customHeight="1" x14ac:dyDescent="0.5">
      <c r="B7" s="3"/>
      <c r="C7" s="4"/>
      <c r="D7" s="5"/>
      <c r="E7" s="5"/>
      <c r="F7" s="5"/>
      <c r="G7" s="6"/>
    </row>
    <row r="8" spans="2:15" s="7" customFormat="1" ht="21" x14ac:dyDescent="0.5">
      <c r="B8" s="8" t="s">
        <v>21</v>
      </c>
      <c r="C8" s="57">
        <v>13</v>
      </c>
      <c r="D8" s="5"/>
      <c r="E8" s="5"/>
      <c r="F8" s="5"/>
      <c r="G8" s="6"/>
    </row>
    <row r="9" spans="2:15" x14ac:dyDescent="0.35">
      <c r="B9" s="8"/>
      <c r="C9" s="10"/>
      <c r="D9" s="10"/>
      <c r="E9" s="10"/>
      <c r="F9" s="10"/>
      <c r="G9" s="10"/>
    </row>
    <row r="10" spans="2:15" x14ac:dyDescent="0.35">
      <c r="B10" s="11" t="s">
        <v>15</v>
      </c>
      <c r="C10" s="11" t="s">
        <v>79</v>
      </c>
      <c r="D10" s="11" t="s">
        <v>80</v>
      </c>
      <c r="E10" s="59" t="s">
        <v>81</v>
      </c>
      <c r="F10" s="11" t="s">
        <v>82</v>
      </c>
      <c r="G10" s="52" t="s">
        <v>16</v>
      </c>
    </row>
    <row r="11" spans="2:15" x14ac:dyDescent="0.35">
      <c r="B11" s="12"/>
      <c r="C11" s="13" t="s">
        <v>1</v>
      </c>
      <c r="D11" s="13" t="s">
        <v>2</v>
      </c>
      <c r="E11" s="13" t="s">
        <v>77</v>
      </c>
      <c r="F11" s="13" t="s">
        <v>31</v>
      </c>
      <c r="G11" s="65" t="s">
        <v>42</v>
      </c>
    </row>
    <row r="12" spans="2:15" x14ac:dyDescent="0.35">
      <c r="B12" s="12"/>
      <c r="C12" s="13" t="s">
        <v>75</v>
      </c>
      <c r="D12" s="13" t="s">
        <v>75</v>
      </c>
      <c r="E12" s="13"/>
      <c r="F12" s="13" t="s">
        <v>76</v>
      </c>
      <c r="G12" s="65" t="s">
        <v>74</v>
      </c>
    </row>
    <row r="13" spans="2:15" x14ac:dyDescent="0.35">
      <c r="B13" s="12"/>
      <c r="C13" s="13"/>
      <c r="D13" s="13"/>
      <c r="E13" s="13"/>
      <c r="F13" s="13"/>
      <c r="G13" s="65" t="s">
        <v>73</v>
      </c>
      <c r="K13" s="64" t="s">
        <v>0</v>
      </c>
      <c r="L13" s="64" t="s">
        <v>22</v>
      </c>
      <c r="M13" s="64" t="s">
        <v>60</v>
      </c>
      <c r="N13" s="64" t="s">
        <v>43</v>
      </c>
      <c r="O13" s="64" t="s">
        <v>61</v>
      </c>
    </row>
    <row r="14" spans="2:15" x14ac:dyDescent="0.35">
      <c r="B14" s="14"/>
      <c r="C14" s="15"/>
      <c r="D14" s="15"/>
      <c r="E14" s="15"/>
      <c r="F14" s="15"/>
      <c r="G14" s="66" t="s">
        <v>44</v>
      </c>
      <c r="J14" s="1" t="str">
        <f>B15</f>
        <v>Kock 1</v>
      </c>
      <c r="K14" s="64">
        <f t="shared" ref="K14:N29" si="0">C15</f>
        <v>6</v>
      </c>
      <c r="L14" s="64">
        <f t="shared" si="0"/>
        <v>5</v>
      </c>
      <c r="M14" s="64">
        <f t="shared" si="0"/>
        <v>6</v>
      </c>
      <c r="N14" s="64">
        <f t="shared" si="0"/>
        <v>5.5</v>
      </c>
      <c r="O14" s="64"/>
    </row>
    <row r="15" spans="2:15" x14ac:dyDescent="0.35">
      <c r="B15" s="15" t="s">
        <v>3</v>
      </c>
      <c r="C15" s="73">
        <v>6</v>
      </c>
      <c r="D15" s="73">
        <v>5</v>
      </c>
      <c r="E15" s="73">
        <v>6</v>
      </c>
      <c r="F15" s="73">
        <v>5.5</v>
      </c>
      <c r="G15" s="67"/>
      <c r="J15" s="1" t="str">
        <f t="shared" ref="J15:J24" si="1">B16</f>
        <v>Kock2</v>
      </c>
      <c r="K15" s="64">
        <f t="shared" si="0"/>
        <v>5.5</v>
      </c>
      <c r="L15" s="64">
        <f t="shared" si="0"/>
        <v>5</v>
      </c>
      <c r="M15" s="64">
        <f t="shared" si="0"/>
        <v>5</v>
      </c>
      <c r="N15" s="64">
        <f t="shared" si="0"/>
        <v>6</v>
      </c>
      <c r="O15" s="64"/>
    </row>
    <row r="16" spans="2:15" x14ac:dyDescent="0.35">
      <c r="B16" s="13" t="s">
        <v>4</v>
      </c>
      <c r="C16" s="74">
        <v>5.5</v>
      </c>
      <c r="D16" s="74">
        <v>5</v>
      </c>
      <c r="E16" s="74">
        <v>5</v>
      </c>
      <c r="F16" s="74">
        <v>6</v>
      </c>
      <c r="G16" s="17"/>
      <c r="J16" s="1" t="str">
        <f t="shared" si="1"/>
        <v>Kock 3</v>
      </c>
      <c r="K16" s="64">
        <f t="shared" si="0"/>
        <v>5</v>
      </c>
      <c r="L16" s="64">
        <f t="shared" si="0"/>
        <v>5</v>
      </c>
      <c r="M16" s="64">
        <f t="shared" si="0"/>
        <v>4</v>
      </c>
      <c r="N16" s="64">
        <f t="shared" si="0"/>
        <v>4.5</v>
      </c>
      <c r="O16" s="64"/>
    </row>
    <row r="17" spans="2:15" x14ac:dyDescent="0.35">
      <c r="B17" s="13" t="s">
        <v>5</v>
      </c>
      <c r="C17" s="74">
        <v>5</v>
      </c>
      <c r="D17" s="74">
        <v>5</v>
      </c>
      <c r="E17" s="74">
        <v>4</v>
      </c>
      <c r="F17" s="74">
        <v>4.5</v>
      </c>
      <c r="G17" s="17"/>
      <c r="J17" s="1" t="str">
        <f t="shared" si="1"/>
        <v>Kock 4</v>
      </c>
      <c r="K17" s="64">
        <f t="shared" si="0"/>
        <v>5</v>
      </c>
      <c r="L17" s="64">
        <f t="shared" si="0"/>
        <v>5</v>
      </c>
      <c r="M17" s="64">
        <f t="shared" si="0"/>
        <v>4.5</v>
      </c>
      <c r="N17" s="64">
        <f t="shared" si="0"/>
        <v>5.5</v>
      </c>
      <c r="O17" s="64"/>
    </row>
    <row r="18" spans="2:15" x14ac:dyDescent="0.35">
      <c r="B18" s="13" t="s">
        <v>6</v>
      </c>
      <c r="C18" s="74">
        <v>5</v>
      </c>
      <c r="D18" s="74">
        <v>5</v>
      </c>
      <c r="E18" s="74">
        <v>4.5</v>
      </c>
      <c r="F18" s="74">
        <v>5.5</v>
      </c>
      <c r="G18" s="17"/>
      <c r="J18" s="1" t="str">
        <f t="shared" si="1"/>
        <v>Kock 5</v>
      </c>
      <c r="K18" s="64">
        <f t="shared" si="0"/>
        <v>6</v>
      </c>
      <c r="L18" s="64">
        <f t="shared" si="0"/>
        <v>5</v>
      </c>
      <c r="M18" s="64">
        <f t="shared" si="0"/>
        <v>5</v>
      </c>
      <c r="N18" s="64">
        <f t="shared" si="0"/>
        <v>4</v>
      </c>
      <c r="O18" s="64"/>
    </row>
    <row r="19" spans="2:15" x14ac:dyDescent="0.35">
      <c r="B19" s="13" t="s">
        <v>7</v>
      </c>
      <c r="C19" s="74">
        <v>6</v>
      </c>
      <c r="D19" s="74">
        <v>5</v>
      </c>
      <c r="E19" s="74">
        <v>5</v>
      </c>
      <c r="F19" s="74">
        <v>4</v>
      </c>
      <c r="G19" s="17"/>
      <c r="J19" s="1" t="str">
        <f t="shared" si="1"/>
        <v>Kock 6</v>
      </c>
      <c r="K19" s="64">
        <f t="shared" si="0"/>
        <v>5</v>
      </c>
      <c r="L19" s="64">
        <f t="shared" si="0"/>
        <v>5</v>
      </c>
      <c r="M19" s="64">
        <f t="shared" si="0"/>
        <v>4.5</v>
      </c>
      <c r="N19" s="64">
        <f t="shared" si="0"/>
        <v>5</v>
      </c>
      <c r="O19" s="64"/>
    </row>
    <row r="20" spans="2:15" x14ac:dyDescent="0.35">
      <c r="B20" s="13" t="s">
        <v>8</v>
      </c>
      <c r="C20" s="74">
        <v>5</v>
      </c>
      <c r="D20" s="74">
        <v>5</v>
      </c>
      <c r="E20" s="74">
        <v>4.5</v>
      </c>
      <c r="F20" s="74">
        <v>5</v>
      </c>
      <c r="G20" s="17"/>
      <c r="J20" s="1" t="str">
        <f t="shared" si="1"/>
        <v>Kock 7</v>
      </c>
      <c r="K20" s="64">
        <f t="shared" si="0"/>
        <v>7.5</v>
      </c>
      <c r="L20" s="64">
        <f t="shared" si="0"/>
        <v>7</v>
      </c>
      <c r="M20" s="64">
        <f t="shared" si="0"/>
        <v>6.5</v>
      </c>
      <c r="N20" s="64">
        <f t="shared" si="0"/>
        <v>6</v>
      </c>
      <c r="O20" s="64"/>
    </row>
    <row r="21" spans="2:15" x14ac:dyDescent="0.35">
      <c r="B21" s="13" t="s">
        <v>9</v>
      </c>
      <c r="C21" s="74">
        <v>7.5</v>
      </c>
      <c r="D21" s="74">
        <v>7</v>
      </c>
      <c r="E21" s="74">
        <v>6.5</v>
      </c>
      <c r="F21" s="74">
        <v>6</v>
      </c>
      <c r="G21" s="17"/>
      <c r="J21" s="1" t="str">
        <f t="shared" si="1"/>
        <v>Kock 8</v>
      </c>
      <c r="K21" s="64">
        <f t="shared" si="0"/>
        <v>6</v>
      </c>
      <c r="L21" s="64">
        <f t="shared" si="0"/>
        <v>6</v>
      </c>
      <c r="M21" s="64">
        <f t="shared" si="0"/>
        <v>6</v>
      </c>
      <c r="N21" s="64">
        <f t="shared" si="0"/>
        <v>7</v>
      </c>
      <c r="O21" s="64"/>
    </row>
    <row r="22" spans="2:15" x14ac:dyDescent="0.35">
      <c r="B22" s="13" t="s">
        <v>10</v>
      </c>
      <c r="C22" s="74">
        <v>6</v>
      </c>
      <c r="D22" s="74">
        <v>6</v>
      </c>
      <c r="E22" s="74">
        <v>6</v>
      </c>
      <c r="F22" s="74">
        <v>7</v>
      </c>
      <c r="G22" s="17"/>
      <c r="J22" s="1" t="str">
        <f t="shared" si="1"/>
        <v>Kock 9</v>
      </c>
      <c r="K22" s="64">
        <f t="shared" si="0"/>
        <v>6</v>
      </c>
      <c r="L22" s="64">
        <f t="shared" si="0"/>
        <v>8</v>
      </c>
      <c r="M22" s="64">
        <f t="shared" si="0"/>
        <v>5</v>
      </c>
      <c r="N22" s="64">
        <f t="shared" si="0"/>
        <v>5.5</v>
      </c>
      <c r="O22" s="64"/>
    </row>
    <row r="23" spans="2:15" x14ac:dyDescent="0.35">
      <c r="B23" s="13" t="s">
        <v>11</v>
      </c>
      <c r="C23" s="74">
        <v>6</v>
      </c>
      <c r="D23" s="74">
        <v>8</v>
      </c>
      <c r="E23" s="74">
        <v>5</v>
      </c>
      <c r="F23" s="74">
        <v>5.5</v>
      </c>
      <c r="G23" s="17"/>
      <c r="J23" s="1" t="str">
        <f t="shared" si="1"/>
        <v>Kock 10</v>
      </c>
      <c r="K23" s="64">
        <f t="shared" si="0"/>
        <v>6</v>
      </c>
      <c r="L23" s="64">
        <f t="shared" si="0"/>
        <v>7</v>
      </c>
      <c r="M23" s="64">
        <f t="shared" si="0"/>
        <v>7</v>
      </c>
      <c r="N23" s="64">
        <f t="shared" si="0"/>
        <v>5.5</v>
      </c>
      <c r="O23" s="64"/>
    </row>
    <row r="24" spans="2:15" x14ac:dyDescent="0.35">
      <c r="B24" s="13" t="s">
        <v>12</v>
      </c>
      <c r="C24" s="74">
        <v>6</v>
      </c>
      <c r="D24" s="74">
        <v>7</v>
      </c>
      <c r="E24" s="74">
        <v>7</v>
      </c>
      <c r="F24" s="74">
        <v>5.5</v>
      </c>
      <c r="G24" s="17"/>
      <c r="J24" s="1" t="str">
        <f t="shared" si="1"/>
        <v>Kock 11</v>
      </c>
      <c r="K24" s="64">
        <f t="shared" si="0"/>
        <v>7</v>
      </c>
      <c r="L24" s="64">
        <f t="shared" si="0"/>
        <v>7</v>
      </c>
      <c r="M24" s="64">
        <f t="shared" si="0"/>
        <v>4</v>
      </c>
      <c r="N24" s="64">
        <f t="shared" si="0"/>
        <v>3</v>
      </c>
      <c r="O24" s="64"/>
    </row>
    <row r="25" spans="2:15" x14ac:dyDescent="0.35">
      <c r="B25" s="13" t="s">
        <v>13</v>
      </c>
      <c r="C25" s="74">
        <v>7</v>
      </c>
      <c r="D25" s="74">
        <v>7</v>
      </c>
      <c r="E25" s="74">
        <v>4</v>
      </c>
      <c r="F25" s="74">
        <v>3</v>
      </c>
      <c r="G25" s="17"/>
      <c r="J25" s="1" t="s">
        <v>32</v>
      </c>
      <c r="K25" s="64">
        <f t="shared" si="0"/>
        <v>7</v>
      </c>
      <c r="L25" s="64">
        <f t="shared" si="0"/>
        <v>5</v>
      </c>
      <c r="M25" s="64">
        <f t="shared" si="0"/>
        <v>8</v>
      </c>
      <c r="N25" s="64">
        <f t="shared" si="0"/>
        <v>7</v>
      </c>
      <c r="O25" s="64"/>
    </row>
    <row r="26" spans="2:15" x14ac:dyDescent="0.35">
      <c r="B26" s="13" t="s">
        <v>32</v>
      </c>
      <c r="C26" s="74">
        <v>7</v>
      </c>
      <c r="D26" s="74">
        <v>5</v>
      </c>
      <c r="E26" s="74">
        <v>8</v>
      </c>
      <c r="F26" s="74">
        <v>7</v>
      </c>
      <c r="G26" s="17"/>
      <c r="J26" s="1" t="s">
        <v>33</v>
      </c>
      <c r="K26" s="64">
        <f t="shared" si="0"/>
        <v>5</v>
      </c>
      <c r="L26" s="64">
        <f t="shared" si="0"/>
        <v>5.5</v>
      </c>
      <c r="M26" s="64">
        <f t="shared" si="0"/>
        <v>5.5</v>
      </c>
      <c r="N26" s="64">
        <f t="shared" si="0"/>
        <v>6</v>
      </c>
      <c r="O26" s="64"/>
    </row>
    <row r="27" spans="2:15" x14ac:dyDescent="0.35">
      <c r="B27" s="13" t="s">
        <v>33</v>
      </c>
      <c r="C27" s="74">
        <v>5</v>
      </c>
      <c r="D27" s="74">
        <v>5.5</v>
      </c>
      <c r="E27" s="74">
        <v>5.5</v>
      </c>
      <c r="F27" s="74">
        <v>6</v>
      </c>
      <c r="G27" s="17"/>
      <c r="J27" s="1" t="s">
        <v>34</v>
      </c>
      <c r="K27" s="64">
        <f t="shared" si="0"/>
        <v>0</v>
      </c>
      <c r="L27" s="64">
        <f t="shared" si="0"/>
        <v>0</v>
      </c>
      <c r="M27" s="64">
        <f t="shared" si="0"/>
        <v>0</v>
      </c>
      <c r="N27" s="64">
        <f t="shared" si="0"/>
        <v>0</v>
      </c>
      <c r="O27" s="64"/>
    </row>
    <row r="28" spans="2:15" x14ac:dyDescent="0.35">
      <c r="B28" s="13" t="s">
        <v>34</v>
      </c>
      <c r="C28" s="74"/>
      <c r="D28" s="74"/>
      <c r="E28" s="74"/>
      <c r="F28" s="74"/>
      <c r="G28" s="17"/>
      <c r="J28" s="1" t="s">
        <v>35</v>
      </c>
      <c r="K28" s="64">
        <f t="shared" si="0"/>
        <v>0</v>
      </c>
      <c r="L28" s="64">
        <f t="shared" si="0"/>
        <v>0</v>
      </c>
      <c r="M28" s="64">
        <f t="shared" si="0"/>
        <v>0</v>
      </c>
      <c r="N28" s="64">
        <f t="shared" si="0"/>
        <v>0</v>
      </c>
      <c r="O28" s="64"/>
    </row>
    <row r="29" spans="2:15" x14ac:dyDescent="0.35">
      <c r="B29" s="13" t="s">
        <v>35</v>
      </c>
      <c r="C29" s="74"/>
      <c r="D29" s="74"/>
      <c r="E29" s="74"/>
      <c r="F29" s="74"/>
      <c r="G29" s="17"/>
      <c r="J29" s="1" t="s">
        <v>45</v>
      </c>
      <c r="K29" s="64">
        <f t="shared" si="0"/>
        <v>0</v>
      </c>
      <c r="L29" s="64">
        <f t="shared" si="0"/>
        <v>0</v>
      </c>
      <c r="M29" s="64">
        <f t="shared" si="0"/>
        <v>0</v>
      </c>
      <c r="N29" s="64">
        <f t="shared" si="0"/>
        <v>0</v>
      </c>
      <c r="O29" s="20"/>
    </row>
    <row r="30" spans="2:15" x14ac:dyDescent="0.35">
      <c r="B30" s="20" t="s">
        <v>45</v>
      </c>
      <c r="C30" s="77"/>
      <c r="D30" s="77"/>
      <c r="E30" s="77"/>
      <c r="F30" s="77"/>
      <c r="G30" s="20"/>
      <c r="J30" s="1" t="s">
        <v>46</v>
      </c>
      <c r="K30" s="64">
        <f t="shared" ref="K30:N48" si="2">C31</f>
        <v>0</v>
      </c>
      <c r="L30" s="64">
        <f t="shared" si="2"/>
        <v>0</v>
      </c>
      <c r="M30" s="64">
        <f t="shared" si="2"/>
        <v>0</v>
      </c>
      <c r="N30" s="64">
        <f t="shared" si="2"/>
        <v>0</v>
      </c>
      <c r="O30" s="20"/>
    </row>
    <row r="31" spans="2:15" x14ac:dyDescent="0.35">
      <c r="B31" s="20" t="s">
        <v>46</v>
      </c>
      <c r="C31" s="77"/>
      <c r="D31" s="77"/>
      <c r="E31" s="77"/>
      <c r="F31" s="77"/>
      <c r="G31" s="20"/>
      <c r="J31" s="1" t="s">
        <v>47</v>
      </c>
      <c r="K31" s="64">
        <f t="shared" si="2"/>
        <v>0</v>
      </c>
      <c r="L31" s="64">
        <f t="shared" si="2"/>
        <v>0</v>
      </c>
      <c r="M31" s="64">
        <f t="shared" si="2"/>
        <v>0</v>
      </c>
      <c r="N31" s="64">
        <f t="shared" si="2"/>
        <v>0</v>
      </c>
      <c r="O31" s="20"/>
    </row>
    <row r="32" spans="2:15" x14ac:dyDescent="0.35">
      <c r="B32" s="20" t="s">
        <v>67</v>
      </c>
      <c r="C32" s="74"/>
      <c r="D32" s="74"/>
      <c r="E32" s="74"/>
      <c r="F32" s="74"/>
      <c r="G32" s="20"/>
      <c r="J32" s="1" t="s">
        <v>48</v>
      </c>
      <c r="K32" s="64">
        <f t="shared" si="2"/>
        <v>0</v>
      </c>
      <c r="L32" s="64">
        <f t="shared" si="2"/>
        <v>0</v>
      </c>
      <c r="M32" s="64">
        <f t="shared" si="2"/>
        <v>0</v>
      </c>
      <c r="N32" s="64">
        <f t="shared" si="2"/>
        <v>0</v>
      </c>
      <c r="O32" s="20"/>
    </row>
    <row r="33" spans="2:15" x14ac:dyDescent="0.35">
      <c r="B33" s="20" t="s">
        <v>68</v>
      </c>
      <c r="C33" s="77"/>
      <c r="D33" s="77"/>
      <c r="E33" s="77"/>
      <c r="F33" s="77"/>
      <c r="G33" s="20"/>
      <c r="H33" s="10"/>
      <c r="I33" s="21"/>
      <c r="J33" s="1" t="s">
        <v>49</v>
      </c>
      <c r="K33" s="64">
        <f t="shared" si="2"/>
        <v>0</v>
      </c>
      <c r="L33" s="64">
        <f t="shared" si="2"/>
        <v>0</v>
      </c>
      <c r="M33" s="64">
        <f t="shared" si="2"/>
        <v>0</v>
      </c>
      <c r="N33" s="64">
        <f t="shared" si="2"/>
        <v>0</v>
      </c>
      <c r="O33" s="20"/>
    </row>
    <row r="34" spans="2:15" x14ac:dyDescent="0.35">
      <c r="B34" s="20" t="s">
        <v>49</v>
      </c>
      <c r="C34" s="77"/>
      <c r="D34" s="77"/>
      <c r="E34" s="77"/>
      <c r="F34" s="77"/>
      <c r="G34" s="20"/>
      <c r="H34" s="10"/>
      <c r="I34" s="10"/>
      <c r="J34" s="1" t="s">
        <v>50</v>
      </c>
      <c r="K34" s="64">
        <f t="shared" si="2"/>
        <v>0</v>
      </c>
      <c r="L34" s="64">
        <f t="shared" si="2"/>
        <v>0</v>
      </c>
      <c r="M34" s="64">
        <f t="shared" si="2"/>
        <v>0</v>
      </c>
      <c r="N34" s="64">
        <f t="shared" si="2"/>
        <v>0</v>
      </c>
      <c r="O34" s="20"/>
    </row>
    <row r="35" spans="2:15" ht="21" customHeight="1" x14ac:dyDescent="0.35">
      <c r="B35" s="20" t="s">
        <v>69</v>
      </c>
      <c r="C35" s="77"/>
      <c r="D35" s="77"/>
      <c r="E35" s="77"/>
      <c r="F35" s="77"/>
      <c r="G35" s="20"/>
      <c r="H35" s="10"/>
      <c r="I35" s="6"/>
      <c r="J35" s="1" t="s">
        <v>51</v>
      </c>
      <c r="K35" s="64">
        <f t="shared" si="2"/>
        <v>0</v>
      </c>
      <c r="L35" s="64">
        <f t="shared" si="2"/>
        <v>0</v>
      </c>
      <c r="M35" s="64">
        <f t="shared" si="2"/>
        <v>0</v>
      </c>
      <c r="N35" s="64">
        <f t="shared" si="2"/>
        <v>0</v>
      </c>
      <c r="O35" s="20"/>
    </row>
    <row r="36" spans="2:15" ht="21" customHeight="1" x14ac:dyDescent="0.35">
      <c r="B36" s="20"/>
      <c r="C36" s="77"/>
      <c r="D36" s="77"/>
      <c r="E36" s="77"/>
      <c r="F36" s="77"/>
      <c r="G36" s="20"/>
      <c r="H36" s="10"/>
      <c r="I36" s="10"/>
      <c r="J36" s="1" t="s">
        <v>52</v>
      </c>
      <c r="K36" s="64">
        <f t="shared" si="2"/>
        <v>0</v>
      </c>
      <c r="L36" s="64">
        <f t="shared" si="2"/>
        <v>0</v>
      </c>
      <c r="M36" s="64">
        <f t="shared" si="2"/>
        <v>0</v>
      </c>
      <c r="N36" s="64">
        <f t="shared" si="2"/>
        <v>0</v>
      </c>
      <c r="O36" s="20"/>
    </row>
    <row r="37" spans="2:15" x14ac:dyDescent="0.35">
      <c r="B37" s="20"/>
      <c r="C37" s="77"/>
      <c r="D37" s="77"/>
      <c r="E37" s="77"/>
      <c r="F37" s="77"/>
      <c r="G37" s="20"/>
      <c r="J37" s="1" t="s">
        <v>53</v>
      </c>
      <c r="K37" s="64">
        <f t="shared" si="2"/>
        <v>0</v>
      </c>
      <c r="L37" s="64">
        <f t="shared" si="2"/>
        <v>0</v>
      </c>
      <c r="M37" s="64">
        <f t="shared" si="2"/>
        <v>0</v>
      </c>
      <c r="N37" s="64">
        <f t="shared" si="2"/>
        <v>0</v>
      </c>
      <c r="O37" s="20"/>
    </row>
    <row r="38" spans="2:15" x14ac:dyDescent="0.35">
      <c r="B38" s="20"/>
      <c r="C38" s="77"/>
      <c r="D38" s="77"/>
      <c r="E38" s="77"/>
      <c r="F38" s="77"/>
      <c r="G38" s="20"/>
      <c r="J38" s="1" t="s">
        <v>54</v>
      </c>
      <c r="K38" s="64">
        <f t="shared" si="2"/>
        <v>0</v>
      </c>
      <c r="L38" s="64">
        <f t="shared" si="2"/>
        <v>0</v>
      </c>
      <c r="M38" s="64">
        <f t="shared" si="2"/>
        <v>0</v>
      </c>
      <c r="N38" s="64">
        <f t="shared" si="2"/>
        <v>0</v>
      </c>
      <c r="O38" s="20"/>
    </row>
    <row r="39" spans="2:15" x14ac:dyDescent="0.35">
      <c r="B39" s="71"/>
      <c r="C39" s="77"/>
      <c r="D39" s="77"/>
      <c r="E39" s="77"/>
      <c r="F39" s="77"/>
      <c r="G39" s="20"/>
      <c r="J39" s="1" t="s">
        <v>55</v>
      </c>
      <c r="K39" s="64">
        <f t="shared" si="2"/>
        <v>0</v>
      </c>
      <c r="L39" s="64">
        <f t="shared" si="2"/>
        <v>0</v>
      </c>
      <c r="M39" s="64">
        <f t="shared" si="2"/>
        <v>0</v>
      </c>
      <c r="N39" s="64">
        <f t="shared" si="2"/>
        <v>0</v>
      </c>
      <c r="O39" s="20"/>
    </row>
    <row r="40" spans="2:15" x14ac:dyDescent="0.35">
      <c r="B40" s="20"/>
      <c r="C40" s="77"/>
      <c r="D40" s="77"/>
      <c r="E40" s="77"/>
      <c r="F40" s="77"/>
      <c r="G40" s="20"/>
      <c r="J40" s="1" t="s">
        <v>56</v>
      </c>
      <c r="K40" s="64">
        <f t="shared" si="2"/>
        <v>0</v>
      </c>
      <c r="L40" s="64">
        <f t="shared" si="2"/>
        <v>0</v>
      </c>
      <c r="M40" s="64">
        <f t="shared" si="2"/>
        <v>0</v>
      </c>
      <c r="N40" s="64">
        <f t="shared" si="2"/>
        <v>0</v>
      </c>
      <c r="O40" s="20"/>
    </row>
    <row r="41" spans="2:15" x14ac:dyDescent="0.35">
      <c r="B41" s="20"/>
      <c r="C41" s="75"/>
      <c r="D41" s="75"/>
      <c r="E41" s="75"/>
      <c r="F41" s="75"/>
      <c r="G41" s="20"/>
      <c r="J41" s="1" t="s">
        <v>57</v>
      </c>
      <c r="K41" s="64">
        <f t="shared" si="2"/>
        <v>0</v>
      </c>
      <c r="L41" s="64">
        <f t="shared" si="2"/>
        <v>0</v>
      </c>
      <c r="M41" s="64">
        <f t="shared" si="2"/>
        <v>0</v>
      </c>
      <c r="N41" s="64">
        <f t="shared" si="2"/>
        <v>0</v>
      </c>
      <c r="O41" s="20"/>
    </row>
    <row r="42" spans="2:15" x14ac:dyDescent="0.35">
      <c r="B42" s="20"/>
      <c r="C42" s="75"/>
      <c r="D42" s="75"/>
      <c r="E42" s="75"/>
      <c r="F42" s="75"/>
      <c r="G42" s="20"/>
      <c r="J42" s="1" t="s">
        <v>58</v>
      </c>
      <c r="K42" s="64">
        <f t="shared" si="2"/>
        <v>0</v>
      </c>
      <c r="L42" s="64">
        <f t="shared" si="2"/>
        <v>0</v>
      </c>
      <c r="M42" s="64">
        <f t="shared" si="2"/>
        <v>0</v>
      </c>
      <c r="N42" s="64">
        <f t="shared" si="2"/>
        <v>0</v>
      </c>
      <c r="O42" s="20"/>
    </row>
    <row r="43" spans="2:15" x14ac:dyDescent="0.35">
      <c r="B43" s="72"/>
      <c r="C43" s="75"/>
      <c r="D43" s="75"/>
      <c r="E43" s="75"/>
      <c r="F43" s="75"/>
      <c r="G43" s="20"/>
      <c r="J43" s="1" t="s">
        <v>59</v>
      </c>
      <c r="K43" s="64">
        <f t="shared" si="2"/>
        <v>0</v>
      </c>
      <c r="L43" s="64">
        <f t="shared" si="2"/>
        <v>0</v>
      </c>
      <c r="M43" s="64">
        <f t="shared" si="2"/>
        <v>0</v>
      </c>
      <c r="N43" s="64">
        <f t="shared" si="2"/>
        <v>0</v>
      </c>
      <c r="O43" s="20"/>
    </row>
    <row r="44" spans="2:15" x14ac:dyDescent="0.35">
      <c r="B44" s="20"/>
      <c r="C44" s="75"/>
      <c r="D44" s="75"/>
      <c r="E44" s="75"/>
      <c r="F44" s="75"/>
      <c r="G44" s="20"/>
      <c r="J44" s="1" t="s">
        <v>62</v>
      </c>
      <c r="K44" s="64">
        <f t="shared" si="2"/>
        <v>0</v>
      </c>
      <c r="L44" s="64">
        <f t="shared" si="2"/>
        <v>0</v>
      </c>
      <c r="M44" s="64">
        <f t="shared" si="2"/>
        <v>0</v>
      </c>
      <c r="N44" s="64">
        <f t="shared" si="2"/>
        <v>0</v>
      </c>
      <c r="O44" s="20"/>
    </row>
    <row r="45" spans="2:15" x14ac:dyDescent="0.35">
      <c r="B45" s="20"/>
      <c r="C45" s="75"/>
      <c r="D45" s="75"/>
      <c r="E45" s="75"/>
      <c r="F45" s="75"/>
      <c r="G45" s="20"/>
      <c r="J45" s="1" t="s">
        <v>63</v>
      </c>
      <c r="K45" s="64">
        <f t="shared" si="2"/>
        <v>0</v>
      </c>
      <c r="L45" s="64">
        <f t="shared" si="2"/>
        <v>0</v>
      </c>
      <c r="M45" s="64">
        <f t="shared" si="2"/>
        <v>0</v>
      </c>
      <c r="N45" s="64">
        <f t="shared" si="2"/>
        <v>0</v>
      </c>
      <c r="O45" s="20"/>
    </row>
    <row r="46" spans="2:15" x14ac:dyDescent="0.35">
      <c r="B46" s="20"/>
      <c r="C46" s="75"/>
      <c r="D46" s="75"/>
      <c r="E46" s="75"/>
      <c r="F46" s="75"/>
      <c r="G46" s="20"/>
      <c r="J46" s="1" t="s">
        <v>64</v>
      </c>
      <c r="K46" s="64">
        <f t="shared" si="2"/>
        <v>0</v>
      </c>
      <c r="L46" s="64">
        <f t="shared" si="2"/>
        <v>0</v>
      </c>
      <c r="M46" s="64">
        <f t="shared" si="2"/>
        <v>0</v>
      </c>
      <c r="N46" s="64">
        <f t="shared" si="2"/>
        <v>0</v>
      </c>
      <c r="O46" s="20"/>
    </row>
    <row r="47" spans="2:15" x14ac:dyDescent="0.35">
      <c r="B47" s="20"/>
      <c r="C47" s="75"/>
      <c r="D47" s="75"/>
      <c r="E47" s="75"/>
      <c r="F47" s="75"/>
      <c r="G47" s="20"/>
      <c r="J47" s="1" t="s">
        <v>65</v>
      </c>
      <c r="K47" s="64">
        <f t="shared" si="2"/>
        <v>0</v>
      </c>
      <c r="L47" s="64">
        <f t="shared" si="2"/>
        <v>0</v>
      </c>
      <c r="M47" s="64">
        <f t="shared" si="2"/>
        <v>0</v>
      </c>
      <c r="N47" s="64">
        <f t="shared" si="2"/>
        <v>0</v>
      </c>
      <c r="O47" s="20"/>
    </row>
    <row r="48" spans="2:15" x14ac:dyDescent="0.35">
      <c r="B48" s="20"/>
      <c r="C48" s="75"/>
      <c r="D48" s="75"/>
      <c r="E48" s="75"/>
      <c r="F48" s="75"/>
      <c r="G48" s="20"/>
      <c r="J48" s="1" t="s">
        <v>66</v>
      </c>
      <c r="K48" s="64">
        <f t="shared" si="2"/>
        <v>0</v>
      </c>
      <c r="L48" s="64">
        <f t="shared" si="2"/>
        <v>0</v>
      </c>
      <c r="M48" s="64">
        <f t="shared" si="2"/>
        <v>0</v>
      </c>
      <c r="N48" s="64">
        <f t="shared" si="2"/>
        <v>0</v>
      </c>
      <c r="O48" s="20"/>
    </row>
    <row r="49" spans="2:7" x14ac:dyDescent="0.35">
      <c r="B49" s="20" t="s">
        <v>66</v>
      </c>
      <c r="C49" s="75">
        <v>0</v>
      </c>
      <c r="D49" s="75">
        <v>0</v>
      </c>
      <c r="E49" s="75">
        <v>0</v>
      </c>
      <c r="F49" s="75">
        <v>0</v>
      </c>
      <c r="G49" s="20"/>
    </row>
    <row r="50" spans="2:7" x14ac:dyDescent="0.35">
      <c r="B50" s="13" t="s">
        <v>18</v>
      </c>
      <c r="C50" s="17">
        <f>SUM(C15:C49)</f>
        <v>77</v>
      </c>
      <c r="D50" s="17">
        <f>SUM(D15:D49)</f>
        <v>75.5</v>
      </c>
      <c r="E50" s="17">
        <f>SUM(E15:E49)</f>
        <v>71</v>
      </c>
      <c r="F50" s="17">
        <f>SUM(F15:F49)*2</f>
        <v>141</v>
      </c>
      <c r="G50" s="69">
        <f>SUM(C50:F50)/C8</f>
        <v>28.03846153846154</v>
      </c>
    </row>
    <row r="51" spans="2:7" x14ac:dyDescent="0.35">
      <c r="B51" s="18" t="s">
        <v>17</v>
      </c>
      <c r="C51" s="19">
        <f>C50/C8</f>
        <v>5.9230769230769234</v>
      </c>
      <c r="D51" s="19">
        <f>D50/C8</f>
        <v>5.8076923076923075</v>
      </c>
      <c r="E51" s="19">
        <f>E50/C8</f>
        <v>5.4615384615384617</v>
      </c>
      <c r="F51" s="19">
        <f>F50/C8</f>
        <v>10.846153846153847</v>
      </c>
      <c r="G51" s="78">
        <f>SUM(C51:F51)</f>
        <v>28.03846153846154</v>
      </c>
    </row>
    <row r="53" spans="2:7" x14ac:dyDescent="0.35">
      <c r="B53" s="83"/>
    </row>
    <row r="54" spans="2:7" x14ac:dyDescent="0.35">
      <c r="B54" s="83" t="s">
        <v>79</v>
      </c>
    </row>
    <row r="55" spans="2:7" x14ac:dyDescent="0.35">
      <c r="B55" s="83" t="s">
        <v>109</v>
      </c>
    </row>
    <row r="56" spans="2:7" x14ac:dyDescent="0.35">
      <c r="B56" s="83"/>
    </row>
    <row r="57" spans="2:7" x14ac:dyDescent="0.35">
      <c r="B57" s="83" t="s">
        <v>80</v>
      </c>
    </row>
    <row r="58" spans="2:7" x14ac:dyDescent="0.35">
      <c r="B58" s="83" t="s">
        <v>110</v>
      </c>
      <c r="C58" s="10"/>
    </row>
    <row r="59" spans="2:7" x14ac:dyDescent="0.35">
      <c r="B59" s="83"/>
    </row>
    <row r="60" spans="2:7" x14ac:dyDescent="0.35">
      <c r="B60" s="83" t="s">
        <v>86</v>
      </c>
    </row>
    <row r="61" spans="2:7" x14ac:dyDescent="0.35">
      <c r="B61" s="83" t="s">
        <v>111</v>
      </c>
    </row>
    <row r="62" spans="2:7" x14ac:dyDescent="0.35">
      <c r="B62" s="83"/>
      <c r="C62" s="10"/>
      <c r="D62" s="10"/>
      <c r="E62" s="10"/>
      <c r="F62" s="10"/>
      <c r="G62" s="10"/>
    </row>
    <row r="63" spans="2:7" x14ac:dyDescent="0.35">
      <c r="B63" s="83" t="s">
        <v>82</v>
      </c>
      <c r="C63" s="10"/>
      <c r="D63" s="10"/>
      <c r="E63" s="10"/>
      <c r="F63" s="10"/>
      <c r="G63" s="10"/>
    </row>
    <row r="64" spans="2:7" x14ac:dyDescent="0.35">
      <c r="B64" s="83" t="s">
        <v>112</v>
      </c>
      <c r="C64" s="23"/>
      <c r="D64" s="23"/>
      <c r="E64" s="23"/>
      <c r="F64" s="23"/>
      <c r="G64" s="22"/>
    </row>
    <row r="65" spans="2:7" x14ac:dyDescent="0.35">
      <c r="B65" s="83"/>
      <c r="C65" s="10"/>
      <c r="D65" s="10"/>
      <c r="E65" s="10"/>
      <c r="F65" s="10"/>
      <c r="G65" s="10"/>
    </row>
    <row r="66" spans="2:7" x14ac:dyDescent="0.35">
      <c r="B66" s="10"/>
      <c r="C66" s="10"/>
    </row>
    <row r="67" spans="2:7" x14ac:dyDescent="0.35">
      <c r="B67" s="24"/>
      <c r="C67" s="10"/>
    </row>
    <row r="68" spans="2:7" x14ac:dyDescent="0.35">
      <c r="B68" s="23"/>
      <c r="C68" s="10"/>
    </row>
    <row r="69" spans="2:7" x14ac:dyDescent="0.35">
      <c r="B69" s="10"/>
      <c r="C69" s="10"/>
    </row>
    <row r="70" spans="2:7" x14ac:dyDescent="0.35">
      <c r="B70" s="10"/>
      <c r="C70" s="10"/>
    </row>
    <row r="71" spans="2:7" ht="18.5" customHeight="1" x14ac:dyDescent="0.35">
      <c r="B71" s="10"/>
      <c r="C71" s="10"/>
    </row>
    <row r="72" spans="2:7" ht="18.5" customHeight="1" x14ac:dyDescent="0.35">
      <c r="B72" s="10"/>
      <c r="C72" s="10"/>
    </row>
    <row r="73" spans="2:7" x14ac:dyDescent="0.35">
      <c r="B73" s="10"/>
      <c r="C73" s="10"/>
    </row>
    <row r="74" spans="2:7" x14ac:dyDescent="0.35">
      <c r="B74" s="10"/>
      <c r="C74" s="10"/>
    </row>
    <row r="75" spans="2:7" x14ac:dyDescent="0.35">
      <c r="B75" s="10"/>
      <c r="C75" s="10"/>
    </row>
    <row r="76" spans="2:7" x14ac:dyDescent="0.35">
      <c r="B76" s="10"/>
      <c r="C76" s="10"/>
    </row>
    <row r="77" spans="2:7" x14ac:dyDescent="0.35">
      <c r="B77" s="10"/>
      <c r="C77" s="10"/>
    </row>
    <row r="78" spans="2:7" x14ac:dyDescent="0.35">
      <c r="B78" s="10"/>
      <c r="C78" s="10"/>
    </row>
    <row r="79" spans="2:7" x14ac:dyDescent="0.35">
      <c r="B79" s="10"/>
      <c r="C79" s="10"/>
    </row>
    <row r="80" spans="2:7" x14ac:dyDescent="0.35">
      <c r="B80" s="10"/>
      <c r="C80" s="10"/>
    </row>
    <row r="81" spans="2:9" x14ac:dyDescent="0.35">
      <c r="B81" s="10"/>
      <c r="C81" s="10"/>
    </row>
    <row r="82" spans="2:9" x14ac:dyDescent="0.35">
      <c r="B82" s="6"/>
      <c r="C82" s="27"/>
      <c r="D82" s="27"/>
      <c r="E82" s="27"/>
      <c r="F82" s="27"/>
      <c r="G82" s="6"/>
      <c r="H82" s="10"/>
      <c r="I82" s="10"/>
    </row>
    <row r="83" spans="2:9" x14ac:dyDescent="0.35">
      <c r="B83" s="6"/>
      <c r="C83" s="27"/>
      <c r="D83" s="27"/>
      <c r="E83" s="27"/>
      <c r="F83" s="27"/>
      <c r="G83" s="6"/>
      <c r="H83" s="10"/>
      <c r="I83" s="10"/>
    </row>
    <row r="84" spans="2:9" x14ac:dyDescent="0.35">
      <c r="B84" s="6"/>
      <c r="C84" s="6"/>
      <c r="D84" s="6"/>
      <c r="E84" s="6"/>
      <c r="F84" s="6"/>
      <c r="G84" s="6"/>
      <c r="H84" s="10"/>
      <c r="I84" s="10"/>
    </row>
    <row r="85" spans="2:9" x14ac:dyDescent="0.35">
      <c r="B85" s="6"/>
      <c r="C85" s="6"/>
      <c r="D85" s="6"/>
      <c r="E85" s="6"/>
      <c r="F85" s="6"/>
      <c r="G85" s="6"/>
      <c r="H85" s="10"/>
      <c r="I85" s="10"/>
    </row>
    <row r="86" spans="2:9" x14ac:dyDescent="0.35">
      <c r="B86" s="6"/>
      <c r="C86" s="26"/>
      <c r="D86" s="26"/>
      <c r="E86" s="26"/>
      <c r="F86" s="26"/>
      <c r="G86" s="26"/>
      <c r="H86" s="10"/>
      <c r="I86" s="10"/>
    </row>
    <row r="87" spans="2:9" x14ac:dyDescent="0.35">
      <c r="B87" s="6"/>
      <c r="C87" s="6"/>
      <c r="D87" s="6"/>
      <c r="E87" s="6"/>
      <c r="F87" s="6"/>
      <c r="G87" s="6"/>
      <c r="H87" s="10"/>
      <c r="I87" s="10"/>
    </row>
    <row r="88" spans="2:9" ht="23.5" customHeight="1" x14ac:dyDescent="0.35">
      <c r="B88" s="21"/>
      <c r="C88" s="21"/>
      <c r="D88" s="21"/>
      <c r="E88" s="21"/>
      <c r="F88" s="21"/>
      <c r="G88" s="21"/>
      <c r="H88" s="10"/>
      <c r="I88" s="10"/>
    </row>
    <row r="89" spans="2:9" ht="23.5" customHeight="1" x14ac:dyDescent="0.35">
      <c r="B89" s="21"/>
      <c r="C89" s="21"/>
      <c r="D89" s="21"/>
      <c r="E89" s="21"/>
      <c r="F89" s="21"/>
      <c r="G89" s="21"/>
      <c r="H89" s="10"/>
      <c r="I89" s="10"/>
    </row>
    <row r="90" spans="2:9" ht="33.5" customHeight="1" x14ac:dyDescent="0.35">
      <c r="B90" s="21"/>
      <c r="C90" s="21"/>
      <c r="D90" s="21"/>
      <c r="E90" s="21"/>
      <c r="F90" s="21"/>
      <c r="G90" s="21"/>
      <c r="H90" s="10"/>
      <c r="I90" s="10"/>
    </row>
    <row r="91" spans="2:9" x14ac:dyDescent="0.35">
      <c r="B91" s="8"/>
      <c r="C91" s="6"/>
      <c r="D91" s="6"/>
      <c r="E91" s="6"/>
      <c r="F91" s="6"/>
      <c r="G91" s="6"/>
      <c r="H91" s="10"/>
      <c r="I91" s="10"/>
    </row>
    <row r="92" spans="2:9" x14ac:dyDescent="0.35">
      <c r="B92" s="6"/>
      <c r="C92" s="6"/>
      <c r="D92" s="6"/>
      <c r="E92" s="6"/>
      <c r="F92" s="6"/>
      <c r="G92" s="6"/>
      <c r="H92" s="10"/>
      <c r="I92" s="10"/>
    </row>
    <row r="93" spans="2:9" x14ac:dyDescent="0.35">
      <c r="B93" s="6"/>
      <c r="C93" s="6"/>
      <c r="D93" s="6"/>
      <c r="E93" s="6"/>
      <c r="F93" s="6"/>
      <c r="G93" s="6"/>
      <c r="H93" s="10"/>
      <c r="I93" s="10"/>
    </row>
    <row r="94" spans="2:9" x14ac:dyDescent="0.35">
      <c r="B94" s="6"/>
      <c r="C94" s="28"/>
      <c r="D94" s="28"/>
      <c r="E94" s="28"/>
      <c r="F94" s="28"/>
      <c r="G94" s="6"/>
      <c r="H94" s="10"/>
      <c r="I94" s="10"/>
    </row>
    <row r="95" spans="2:9" x14ac:dyDescent="0.35">
      <c r="B95" s="6"/>
      <c r="C95" s="6"/>
      <c r="D95" s="6"/>
      <c r="E95" s="6"/>
      <c r="F95" s="6"/>
      <c r="G95" s="6"/>
      <c r="H95" s="10"/>
      <c r="I95" s="10"/>
    </row>
    <row r="96" spans="2:9" x14ac:dyDescent="0.35">
      <c r="B96" s="6"/>
      <c r="C96" s="6"/>
      <c r="D96" s="6"/>
      <c r="E96" s="6"/>
      <c r="F96" s="6"/>
      <c r="G96" s="6"/>
      <c r="H96" s="10"/>
      <c r="I96" s="10"/>
    </row>
    <row r="97" spans="2:9" x14ac:dyDescent="0.35">
      <c r="B97" s="6"/>
      <c r="C97" s="6"/>
      <c r="D97" s="6"/>
      <c r="E97" s="6"/>
      <c r="F97" s="6"/>
      <c r="G97" s="6"/>
      <c r="H97" s="10"/>
      <c r="I97" s="10"/>
    </row>
    <row r="98" spans="2:9" x14ac:dyDescent="0.35">
      <c r="B98" s="6"/>
      <c r="C98" s="28"/>
      <c r="D98" s="28"/>
      <c r="E98" s="28"/>
      <c r="F98" s="28"/>
      <c r="G98" s="6"/>
      <c r="H98" s="10"/>
      <c r="I98" s="10"/>
    </row>
    <row r="99" spans="2:9" x14ac:dyDescent="0.35">
      <c r="B99" s="6"/>
      <c r="C99" s="28"/>
      <c r="D99" s="28"/>
      <c r="E99" s="28"/>
      <c r="F99" s="28"/>
      <c r="G99" s="6"/>
      <c r="H99" s="10"/>
      <c r="I99" s="10"/>
    </row>
    <row r="100" spans="2:9" x14ac:dyDescent="0.35">
      <c r="B100" s="6"/>
      <c r="C100" s="6"/>
      <c r="D100" s="6"/>
      <c r="E100" s="6"/>
      <c r="F100" s="6"/>
      <c r="G100" s="6"/>
      <c r="H100" s="10"/>
      <c r="I100" s="10"/>
    </row>
    <row r="101" spans="2:9" x14ac:dyDescent="0.35">
      <c r="B101" s="6"/>
      <c r="C101" s="6"/>
      <c r="D101" s="6"/>
      <c r="E101" s="6"/>
      <c r="F101" s="6"/>
      <c r="G101" s="6"/>
      <c r="H101" s="10"/>
      <c r="I101" s="10"/>
    </row>
    <row r="102" spans="2:9" x14ac:dyDescent="0.35">
      <c r="B102" s="6"/>
      <c r="C102" s="6"/>
      <c r="D102" s="6"/>
      <c r="E102" s="6"/>
      <c r="F102" s="6"/>
      <c r="G102" s="6"/>
      <c r="H102" s="10"/>
      <c r="I102" s="10"/>
    </row>
    <row r="103" spans="2:9" x14ac:dyDescent="0.35">
      <c r="B103" s="6"/>
      <c r="C103" s="6"/>
      <c r="D103" s="6"/>
      <c r="E103" s="6"/>
      <c r="F103" s="6"/>
      <c r="G103" s="6"/>
      <c r="H103" s="10"/>
      <c r="I103" s="10"/>
    </row>
    <row r="104" spans="2:9" x14ac:dyDescent="0.35">
      <c r="B104" s="6"/>
      <c r="C104" s="26"/>
      <c r="D104" s="26"/>
      <c r="E104" s="26"/>
      <c r="F104" s="26"/>
      <c r="G104" s="26"/>
      <c r="H104" s="10"/>
      <c r="I104" s="10"/>
    </row>
    <row r="105" spans="2:9" x14ac:dyDescent="0.35">
      <c r="B105" s="6"/>
      <c r="C105" s="6"/>
      <c r="D105" s="6"/>
      <c r="E105" s="6"/>
      <c r="F105" s="6"/>
      <c r="G105" s="6"/>
      <c r="H105" s="10"/>
      <c r="I105" s="10"/>
    </row>
    <row r="106" spans="2:9" x14ac:dyDescent="0.35">
      <c r="B106" s="6"/>
      <c r="C106" s="6"/>
      <c r="D106" s="6"/>
      <c r="E106" s="6"/>
      <c r="F106" s="6"/>
      <c r="G106" s="6"/>
      <c r="H106" s="10"/>
      <c r="I106" s="10"/>
    </row>
    <row r="107" spans="2:9" x14ac:dyDescent="0.35">
      <c r="B107" s="6"/>
      <c r="C107" s="6"/>
      <c r="D107" s="6"/>
      <c r="E107" s="6"/>
      <c r="F107" s="6"/>
      <c r="G107" s="6"/>
      <c r="H107" s="10"/>
      <c r="I107" s="10"/>
    </row>
    <row r="108" spans="2:9" x14ac:dyDescent="0.35">
      <c r="B108" s="8"/>
      <c r="C108" s="6"/>
      <c r="D108" s="6"/>
      <c r="E108" s="6"/>
      <c r="F108" s="6"/>
      <c r="G108" s="6"/>
      <c r="H108" s="10"/>
      <c r="I108" s="10"/>
    </row>
    <row r="109" spans="2:9" x14ac:dyDescent="0.35">
      <c r="B109" s="6"/>
      <c r="C109" s="6"/>
      <c r="D109" s="6"/>
      <c r="E109" s="6"/>
      <c r="F109" s="6"/>
      <c r="G109" s="6"/>
      <c r="H109" s="10"/>
      <c r="I109" s="10"/>
    </row>
    <row r="110" spans="2:9" x14ac:dyDescent="0.35">
      <c r="B110" s="6"/>
      <c r="C110" s="6"/>
      <c r="D110" s="6"/>
      <c r="E110" s="6"/>
      <c r="F110" s="6"/>
      <c r="G110" s="6"/>
      <c r="H110" s="10"/>
      <c r="I110" s="10"/>
    </row>
    <row r="111" spans="2:9" x14ac:dyDescent="0.35">
      <c r="B111" s="6"/>
      <c r="C111" s="6"/>
      <c r="D111" s="6"/>
      <c r="E111" s="6"/>
      <c r="F111" s="6"/>
      <c r="G111" s="6"/>
      <c r="H111" s="10"/>
      <c r="I111" s="10"/>
    </row>
    <row r="112" spans="2:9" x14ac:dyDescent="0.35">
      <c r="B112" s="6"/>
      <c r="C112" s="6"/>
      <c r="D112" s="6"/>
      <c r="E112" s="6"/>
      <c r="F112" s="6"/>
      <c r="G112" s="6"/>
      <c r="H112" s="10"/>
      <c r="I112" s="10"/>
    </row>
    <row r="113" spans="2:9" x14ac:dyDescent="0.35">
      <c r="B113" s="6"/>
      <c r="C113" s="6"/>
      <c r="D113" s="6"/>
      <c r="E113" s="6"/>
      <c r="F113" s="6"/>
      <c r="G113" s="6"/>
      <c r="H113" s="10"/>
      <c r="I113" s="10"/>
    </row>
    <row r="114" spans="2:9" x14ac:dyDescent="0.35">
      <c r="B114" s="6"/>
      <c r="C114" s="6"/>
      <c r="D114" s="6"/>
      <c r="E114" s="6"/>
      <c r="F114" s="6"/>
      <c r="G114" s="6"/>
      <c r="H114" s="10"/>
      <c r="I114" s="10"/>
    </row>
    <row r="115" spans="2:9" x14ac:dyDescent="0.35">
      <c r="B115" s="6"/>
      <c r="C115" s="28"/>
      <c r="D115" s="28"/>
      <c r="E115" s="28"/>
      <c r="F115" s="28"/>
      <c r="G115" s="6"/>
      <c r="H115" s="10"/>
      <c r="I115" s="10"/>
    </row>
    <row r="116" spans="2:9" x14ac:dyDescent="0.35">
      <c r="B116" s="6"/>
      <c r="C116" s="28"/>
      <c r="D116" s="28"/>
      <c r="E116" s="28"/>
      <c r="F116" s="28"/>
      <c r="G116" s="6"/>
      <c r="H116" s="10"/>
      <c r="I116" s="10"/>
    </row>
    <row r="117" spans="2:9" x14ac:dyDescent="0.35">
      <c r="B117" s="6"/>
      <c r="C117" s="6"/>
      <c r="D117" s="6"/>
      <c r="E117" s="6"/>
      <c r="F117" s="6"/>
      <c r="G117" s="6"/>
      <c r="H117" s="10"/>
      <c r="I117" s="10"/>
    </row>
    <row r="118" spans="2:9" x14ac:dyDescent="0.35">
      <c r="B118" s="6"/>
      <c r="C118" s="6"/>
      <c r="D118" s="6"/>
      <c r="E118" s="6"/>
      <c r="F118" s="6"/>
      <c r="G118" s="6"/>
      <c r="H118" s="10"/>
      <c r="I118" s="10"/>
    </row>
    <row r="119" spans="2:9" x14ac:dyDescent="0.35">
      <c r="B119" s="6"/>
      <c r="C119" s="6"/>
      <c r="D119" s="6"/>
      <c r="E119" s="6"/>
      <c r="F119" s="6"/>
      <c r="G119" s="6"/>
      <c r="H119" s="10"/>
      <c r="I119" s="10"/>
    </row>
    <row r="120" spans="2:9" x14ac:dyDescent="0.35">
      <c r="B120" s="6"/>
      <c r="C120" s="6"/>
      <c r="D120" s="6"/>
      <c r="E120" s="6"/>
      <c r="F120" s="6"/>
      <c r="G120" s="6"/>
      <c r="H120" s="10"/>
      <c r="I120" s="10"/>
    </row>
    <row r="121" spans="2:9" x14ac:dyDescent="0.35">
      <c r="B121" s="6"/>
      <c r="C121" s="26"/>
      <c r="D121" s="6"/>
      <c r="E121" s="26"/>
      <c r="F121" s="26"/>
      <c r="G121" s="6"/>
      <c r="H121" s="10"/>
      <c r="I121" s="10"/>
    </row>
    <row r="122" spans="2:9" x14ac:dyDescent="0.35">
      <c r="B122" s="6"/>
      <c r="C122" s="6"/>
      <c r="D122" s="6"/>
      <c r="E122" s="6"/>
      <c r="F122" s="6"/>
      <c r="G122" s="6"/>
      <c r="H122" s="10"/>
      <c r="I122" s="10"/>
    </row>
    <row r="123" spans="2:9" x14ac:dyDescent="0.35">
      <c r="B123" s="6"/>
      <c r="C123" s="6"/>
      <c r="D123" s="6"/>
      <c r="E123" s="6"/>
      <c r="F123" s="6"/>
      <c r="G123" s="6"/>
      <c r="H123" s="10"/>
      <c r="I123" s="10"/>
    </row>
    <row r="124" spans="2:9" x14ac:dyDescent="0.35">
      <c r="B124" s="9"/>
      <c r="C124" s="9"/>
      <c r="D124" s="9"/>
      <c r="E124" s="9"/>
      <c r="F124" s="9"/>
      <c r="G124" s="9"/>
    </row>
    <row r="125" spans="2:9" x14ac:dyDescent="0.35">
      <c r="B125" s="9"/>
      <c r="C125" s="9"/>
      <c r="D125" s="9"/>
      <c r="E125" s="9"/>
      <c r="F125" s="9"/>
      <c r="G125" s="9"/>
    </row>
  </sheetData>
  <conditionalFormatting sqref="C15">
    <cfRule type="cellIs" dxfId="64" priority="13" operator="greaterThan">
      <formula>10</formula>
    </cfRule>
  </conditionalFormatting>
  <conditionalFormatting sqref="C15:F29">
    <cfRule type="cellIs" dxfId="63" priority="7" operator="lessThan">
      <formula>1</formula>
    </cfRule>
    <cfRule type="cellIs" dxfId="62" priority="10" operator="lessThan">
      <formula>1</formula>
    </cfRule>
    <cfRule type="cellIs" dxfId="61" priority="11" operator="lessThan">
      <formula>1</formula>
    </cfRule>
    <cfRule type="cellIs" dxfId="60" priority="12" operator="greaterThan">
      <formula>10</formula>
    </cfRule>
  </conditionalFormatting>
  <conditionalFormatting sqref="C8">
    <cfRule type="cellIs" dxfId="59" priority="8" operator="lessThan">
      <formula>1</formula>
    </cfRule>
    <cfRule type="cellIs" dxfId="58" priority="9" operator="lessThan">
      <formula>1</formula>
    </cfRule>
  </conditionalFormatting>
  <conditionalFormatting sqref="G11">
    <cfRule type="cellIs" dxfId="57" priority="5" operator="lessThan">
      <formula>1</formula>
    </cfRule>
    <cfRule type="cellIs" dxfId="56" priority="6" operator="lessThan">
      <formula>1</formula>
    </cfRule>
  </conditionalFormatting>
  <conditionalFormatting sqref="G12">
    <cfRule type="cellIs" dxfId="55" priority="3" operator="lessThan">
      <formula>1</formula>
    </cfRule>
    <cfRule type="cellIs" dxfId="54" priority="4" operator="lessThan">
      <formula>1</formula>
    </cfRule>
  </conditionalFormatting>
  <conditionalFormatting sqref="G13">
    <cfRule type="cellIs" dxfId="53" priority="1" operator="lessThan">
      <formula>1</formula>
    </cfRule>
    <cfRule type="cellIs" dxfId="52" priority="2" operator="lessThan">
      <formula>1</formula>
    </cfRule>
  </conditionalFormatting>
  <pageMargins left="0.25" right="0.25" top="0.75" bottom="0.75" header="0.3" footer="0.3"/>
  <pageSetup paperSize="9"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O125"/>
  <sheetViews>
    <sheetView topLeftCell="A46" workbookViewId="0">
      <selection activeCell="B65" sqref="B65"/>
    </sheetView>
  </sheetViews>
  <sheetFormatPr defaultColWidth="8.81640625" defaultRowHeight="15.5" x14ac:dyDescent="0.35"/>
  <cols>
    <col min="1" max="1" width="4.36328125" style="1" customWidth="1"/>
    <col min="2" max="2" width="22.36328125" style="1" customWidth="1"/>
    <col min="3" max="4" width="15.6328125" style="1" customWidth="1"/>
    <col min="5" max="5" width="16.1796875" style="1" customWidth="1"/>
    <col min="6" max="6" width="22.453125" style="1" customWidth="1"/>
    <col min="7" max="7" width="40.36328125" style="1" customWidth="1"/>
    <col min="8" max="8" width="8.36328125" style="1" customWidth="1"/>
    <col min="9" max="10" width="8.81640625" style="1"/>
    <col min="11" max="13" width="13.453125" style="1" bestFit="1" customWidth="1"/>
    <col min="14" max="16384" width="8.81640625" style="1"/>
  </cols>
  <sheetData>
    <row r="3" spans="2:15" ht="21" x14ac:dyDescent="0.5">
      <c r="D3" s="2"/>
    </row>
    <row r="5" spans="2:15" s="7" customFormat="1" ht="27" customHeight="1" x14ac:dyDescent="0.5">
      <c r="B5" s="3" t="s">
        <v>92</v>
      </c>
      <c r="C5" s="4"/>
      <c r="D5" s="5"/>
      <c r="E5" s="5"/>
      <c r="F5" s="5"/>
      <c r="G5" s="6"/>
    </row>
    <row r="6" spans="2:15" s="7" customFormat="1" ht="27" customHeight="1" x14ac:dyDescent="0.5">
      <c r="B6" s="3" t="s">
        <v>91</v>
      </c>
      <c r="C6" s="4"/>
      <c r="D6" s="5"/>
      <c r="E6" s="5"/>
      <c r="F6" s="5"/>
      <c r="G6" s="6"/>
    </row>
    <row r="7" spans="2:15" s="7" customFormat="1" ht="13.5" customHeight="1" x14ac:dyDescent="0.5">
      <c r="B7" s="3"/>
      <c r="C7" s="4"/>
      <c r="D7" s="5"/>
      <c r="E7" s="5"/>
      <c r="F7" s="5"/>
      <c r="G7" s="6"/>
    </row>
    <row r="8" spans="2:15" s="7" customFormat="1" ht="21" x14ac:dyDescent="0.5">
      <c r="B8" s="8" t="s">
        <v>21</v>
      </c>
      <c r="C8" s="57">
        <v>13</v>
      </c>
      <c r="D8" s="5"/>
      <c r="E8" s="5"/>
      <c r="F8" s="5"/>
      <c r="G8" s="6"/>
    </row>
    <row r="9" spans="2:15" x14ac:dyDescent="0.35">
      <c r="B9" s="8"/>
      <c r="C9" s="10"/>
      <c r="D9" s="10"/>
      <c r="E9" s="10"/>
      <c r="F9" s="10"/>
      <c r="G9" s="10"/>
    </row>
    <row r="10" spans="2:15" x14ac:dyDescent="0.35">
      <c r="B10" s="11" t="s">
        <v>15</v>
      </c>
      <c r="C10" s="11" t="s">
        <v>79</v>
      </c>
      <c r="D10" s="11" t="s">
        <v>80</v>
      </c>
      <c r="E10" s="59" t="s">
        <v>81</v>
      </c>
      <c r="F10" s="11" t="s">
        <v>82</v>
      </c>
      <c r="G10" s="52" t="s">
        <v>16</v>
      </c>
    </row>
    <row r="11" spans="2:15" x14ac:dyDescent="0.35">
      <c r="B11" s="12"/>
      <c r="C11" s="13" t="s">
        <v>1</v>
      </c>
      <c r="D11" s="13" t="s">
        <v>2</v>
      </c>
      <c r="E11" s="13" t="s">
        <v>77</v>
      </c>
      <c r="F11" s="13" t="s">
        <v>31</v>
      </c>
      <c r="G11" s="65" t="s">
        <v>42</v>
      </c>
    </row>
    <row r="12" spans="2:15" x14ac:dyDescent="0.35">
      <c r="B12" s="12"/>
      <c r="C12" s="13" t="s">
        <v>75</v>
      </c>
      <c r="D12" s="13" t="s">
        <v>75</v>
      </c>
      <c r="E12" s="13"/>
      <c r="F12" s="13" t="s">
        <v>76</v>
      </c>
      <c r="G12" s="65" t="s">
        <v>74</v>
      </c>
    </row>
    <row r="13" spans="2:15" x14ac:dyDescent="0.35">
      <c r="B13" s="12"/>
      <c r="C13" s="13"/>
      <c r="D13" s="13"/>
      <c r="E13" s="13"/>
      <c r="F13" s="13"/>
      <c r="G13" s="65" t="s">
        <v>73</v>
      </c>
      <c r="K13" s="64" t="s">
        <v>0</v>
      </c>
      <c r="L13" s="64" t="s">
        <v>22</v>
      </c>
      <c r="M13" s="64" t="s">
        <v>60</v>
      </c>
      <c r="N13" s="64" t="s">
        <v>43</v>
      </c>
      <c r="O13" s="64" t="s">
        <v>61</v>
      </c>
    </row>
    <row r="14" spans="2:15" x14ac:dyDescent="0.35">
      <c r="B14" s="14"/>
      <c r="C14" s="15"/>
      <c r="D14" s="15"/>
      <c r="E14" s="15"/>
      <c r="F14" s="15"/>
      <c r="G14" s="66" t="s">
        <v>44</v>
      </c>
      <c r="J14" s="1" t="str">
        <f>B15</f>
        <v>Kock 1</v>
      </c>
      <c r="K14" s="64">
        <f t="shared" ref="K14:N29" si="0">C15</f>
        <v>6</v>
      </c>
      <c r="L14" s="64">
        <f t="shared" si="0"/>
        <v>7.5</v>
      </c>
      <c r="M14" s="64">
        <f t="shared" si="0"/>
        <v>7</v>
      </c>
      <c r="N14" s="64">
        <f t="shared" si="0"/>
        <v>7</v>
      </c>
      <c r="O14" s="64"/>
    </row>
    <row r="15" spans="2:15" x14ac:dyDescent="0.35">
      <c r="B15" s="15" t="s">
        <v>3</v>
      </c>
      <c r="C15" s="73">
        <v>6</v>
      </c>
      <c r="D15" s="73">
        <v>7.5</v>
      </c>
      <c r="E15" s="73">
        <v>7</v>
      </c>
      <c r="F15" s="73">
        <v>7</v>
      </c>
      <c r="G15" s="67"/>
      <c r="J15" s="1" t="str">
        <f t="shared" ref="J15:J24" si="1">B16</f>
        <v>Kock2</v>
      </c>
      <c r="K15" s="64">
        <f t="shared" si="0"/>
        <v>8</v>
      </c>
      <c r="L15" s="64">
        <f t="shared" si="0"/>
        <v>8</v>
      </c>
      <c r="M15" s="64">
        <f t="shared" si="0"/>
        <v>8</v>
      </c>
      <c r="N15" s="64">
        <f t="shared" si="0"/>
        <v>8</v>
      </c>
      <c r="O15" s="64"/>
    </row>
    <row r="16" spans="2:15" x14ac:dyDescent="0.35">
      <c r="B16" s="13" t="s">
        <v>4</v>
      </c>
      <c r="C16" s="74">
        <v>8</v>
      </c>
      <c r="D16" s="74">
        <v>8</v>
      </c>
      <c r="E16" s="74">
        <v>8</v>
      </c>
      <c r="F16" s="74">
        <v>8</v>
      </c>
      <c r="G16" s="17"/>
      <c r="J16" s="1" t="str">
        <f t="shared" si="1"/>
        <v>Kock 3</v>
      </c>
      <c r="K16" s="64">
        <f t="shared" si="0"/>
        <v>6</v>
      </c>
      <c r="L16" s="64">
        <f t="shared" si="0"/>
        <v>6.5</v>
      </c>
      <c r="M16" s="64">
        <f t="shared" si="0"/>
        <v>6.5</v>
      </c>
      <c r="N16" s="64">
        <f t="shared" si="0"/>
        <v>6.5</v>
      </c>
      <c r="O16" s="64"/>
    </row>
    <row r="17" spans="2:15" x14ac:dyDescent="0.35">
      <c r="B17" s="13" t="s">
        <v>5</v>
      </c>
      <c r="C17" s="74">
        <v>6</v>
      </c>
      <c r="D17" s="74">
        <v>6.5</v>
      </c>
      <c r="E17" s="74">
        <v>6.5</v>
      </c>
      <c r="F17" s="74">
        <v>6.5</v>
      </c>
      <c r="G17" s="17"/>
      <c r="J17" s="1" t="str">
        <f t="shared" si="1"/>
        <v>Kock 4</v>
      </c>
      <c r="K17" s="64">
        <f t="shared" si="0"/>
        <v>7</v>
      </c>
      <c r="L17" s="64">
        <f t="shared" si="0"/>
        <v>7</v>
      </c>
      <c r="M17" s="64">
        <f t="shared" si="0"/>
        <v>6.5</v>
      </c>
      <c r="N17" s="64">
        <f t="shared" si="0"/>
        <v>8</v>
      </c>
      <c r="O17" s="64"/>
    </row>
    <row r="18" spans="2:15" x14ac:dyDescent="0.35">
      <c r="B18" s="13" t="s">
        <v>6</v>
      </c>
      <c r="C18" s="74">
        <v>7</v>
      </c>
      <c r="D18" s="74">
        <v>7</v>
      </c>
      <c r="E18" s="74">
        <v>6.5</v>
      </c>
      <c r="F18" s="74">
        <v>8</v>
      </c>
      <c r="G18" s="17"/>
      <c r="J18" s="1" t="str">
        <f t="shared" si="1"/>
        <v>Kock 5</v>
      </c>
      <c r="K18" s="64">
        <f t="shared" si="0"/>
        <v>7.5</v>
      </c>
      <c r="L18" s="64">
        <f t="shared" si="0"/>
        <v>9</v>
      </c>
      <c r="M18" s="64">
        <f t="shared" si="0"/>
        <v>10</v>
      </c>
      <c r="N18" s="64">
        <f t="shared" si="0"/>
        <v>9</v>
      </c>
      <c r="O18" s="64"/>
    </row>
    <row r="19" spans="2:15" x14ac:dyDescent="0.35">
      <c r="B19" s="13" t="s">
        <v>7</v>
      </c>
      <c r="C19" s="74">
        <v>7.5</v>
      </c>
      <c r="D19" s="74">
        <v>9</v>
      </c>
      <c r="E19" s="74">
        <v>10</v>
      </c>
      <c r="F19" s="74">
        <v>9</v>
      </c>
      <c r="G19" s="17"/>
      <c r="J19" s="1" t="str">
        <f t="shared" si="1"/>
        <v>Kock 6</v>
      </c>
      <c r="K19" s="64">
        <f t="shared" si="0"/>
        <v>7.5</v>
      </c>
      <c r="L19" s="64">
        <f t="shared" si="0"/>
        <v>8</v>
      </c>
      <c r="M19" s="64">
        <f t="shared" si="0"/>
        <v>8</v>
      </c>
      <c r="N19" s="64">
        <f t="shared" si="0"/>
        <v>6.5</v>
      </c>
      <c r="O19" s="64"/>
    </row>
    <row r="20" spans="2:15" x14ac:dyDescent="0.35">
      <c r="B20" s="13" t="s">
        <v>8</v>
      </c>
      <c r="C20" s="74">
        <v>7.5</v>
      </c>
      <c r="D20" s="74">
        <v>8</v>
      </c>
      <c r="E20" s="74">
        <v>8</v>
      </c>
      <c r="F20" s="74">
        <v>6.5</v>
      </c>
      <c r="G20" s="17"/>
      <c r="J20" s="1" t="str">
        <f t="shared" si="1"/>
        <v>Kock 7</v>
      </c>
      <c r="K20" s="64">
        <f t="shared" si="0"/>
        <v>8</v>
      </c>
      <c r="L20" s="64">
        <f t="shared" si="0"/>
        <v>8</v>
      </c>
      <c r="M20" s="64">
        <f t="shared" si="0"/>
        <v>7.5</v>
      </c>
      <c r="N20" s="64">
        <f t="shared" si="0"/>
        <v>8</v>
      </c>
      <c r="O20" s="64"/>
    </row>
    <row r="21" spans="2:15" x14ac:dyDescent="0.35">
      <c r="B21" s="13" t="s">
        <v>9</v>
      </c>
      <c r="C21" s="74">
        <v>8</v>
      </c>
      <c r="D21" s="74">
        <v>8</v>
      </c>
      <c r="E21" s="74">
        <v>7.5</v>
      </c>
      <c r="F21" s="74">
        <v>8</v>
      </c>
      <c r="G21" s="17"/>
      <c r="J21" s="1" t="str">
        <f t="shared" si="1"/>
        <v>Kock 8</v>
      </c>
      <c r="K21" s="64">
        <f t="shared" si="0"/>
        <v>8</v>
      </c>
      <c r="L21" s="64">
        <f t="shared" si="0"/>
        <v>8</v>
      </c>
      <c r="M21" s="64">
        <f t="shared" si="0"/>
        <v>8</v>
      </c>
      <c r="N21" s="64">
        <f t="shared" si="0"/>
        <v>8</v>
      </c>
      <c r="O21" s="64"/>
    </row>
    <row r="22" spans="2:15" x14ac:dyDescent="0.35">
      <c r="B22" s="13" t="s">
        <v>10</v>
      </c>
      <c r="C22" s="74">
        <v>8</v>
      </c>
      <c r="D22" s="74">
        <v>8</v>
      </c>
      <c r="E22" s="74">
        <v>8</v>
      </c>
      <c r="F22" s="74">
        <v>8</v>
      </c>
      <c r="G22" s="17"/>
      <c r="J22" s="1" t="str">
        <f t="shared" si="1"/>
        <v>Kock 9</v>
      </c>
      <c r="K22" s="64">
        <f t="shared" si="0"/>
        <v>8.5</v>
      </c>
      <c r="L22" s="64">
        <f t="shared" si="0"/>
        <v>9</v>
      </c>
      <c r="M22" s="64">
        <f t="shared" si="0"/>
        <v>8.5</v>
      </c>
      <c r="N22" s="64">
        <f t="shared" si="0"/>
        <v>8</v>
      </c>
      <c r="O22" s="64"/>
    </row>
    <row r="23" spans="2:15" x14ac:dyDescent="0.35">
      <c r="B23" s="13" t="s">
        <v>11</v>
      </c>
      <c r="C23" s="74">
        <v>8.5</v>
      </c>
      <c r="D23" s="74">
        <v>9</v>
      </c>
      <c r="E23" s="74">
        <v>8.5</v>
      </c>
      <c r="F23" s="74">
        <v>8</v>
      </c>
      <c r="G23" s="17"/>
      <c r="J23" s="1" t="str">
        <f t="shared" si="1"/>
        <v>Kock 10</v>
      </c>
      <c r="K23" s="64">
        <f t="shared" si="0"/>
        <v>6</v>
      </c>
      <c r="L23" s="64">
        <f t="shared" si="0"/>
        <v>8</v>
      </c>
      <c r="M23" s="64">
        <f t="shared" si="0"/>
        <v>8</v>
      </c>
      <c r="N23" s="64">
        <f t="shared" si="0"/>
        <v>7</v>
      </c>
      <c r="O23" s="64"/>
    </row>
    <row r="24" spans="2:15" x14ac:dyDescent="0.35">
      <c r="B24" s="13" t="s">
        <v>12</v>
      </c>
      <c r="C24" s="74">
        <v>6</v>
      </c>
      <c r="D24" s="74">
        <v>8</v>
      </c>
      <c r="E24" s="74">
        <v>8</v>
      </c>
      <c r="F24" s="74">
        <v>7</v>
      </c>
      <c r="G24" s="17"/>
      <c r="J24" s="1" t="str">
        <f t="shared" si="1"/>
        <v>Kock 11</v>
      </c>
      <c r="K24" s="64">
        <f t="shared" si="0"/>
        <v>9</v>
      </c>
      <c r="L24" s="64">
        <f t="shared" si="0"/>
        <v>6</v>
      </c>
      <c r="M24" s="64">
        <f t="shared" si="0"/>
        <v>7</v>
      </c>
      <c r="N24" s="64">
        <f t="shared" si="0"/>
        <v>5</v>
      </c>
      <c r="O24" s="64"/>
    </row>
    <row r="25" spans="2:15" x14ac:dyDescent="0.35">
      <c r="B25" s="13" t="s">
        <v>13</v>
      </c>
      <c r="C25" s="74">
        <v>9</v>
      </c>
      <c r="D25" s="74">
        <v>6</v>
      </c>
      <c r="E25" s="74">
        <v>7</v>
      </c>
      <c r="F25" s="74">
        <v>5</v>
      </c>
      <c r="G25" s="17"/>
      <c r="J25" s="1" t="s">
        <v>32</v>
      </c>
      <c r="K25" s="64">
        <f t="shared" si="0"/>
        <v>10</v>
      </c>
      <c r="L25" s="64">
        <f t="shared" si="0"/>
        <v>8</v>
      </c>
      <c r="M25" s="64">
        <f t="shared" si="0"/>
        <v>10</v>
      </c>
      <c r="N25" s="64">
        <f t="shared" si="0"/>
        <v>8</v>
      </c>
      <c r="O25" s="64"/>
    </row>
    <row r="26" spans="2:15" x14ac:dyDescent="0.35">
      <c r="B26" s="13" t="s">
        <v>32</v>
      </c>
      <c r="C26" s="74">
        <v>10</v>
      </c>
      <c r="D26" s="74">
        <v>8</v>
      </c>
      <c r="E26" s="74">
        <v>10</v>
      </c>
      <c r="F26" s="74">
        <v>8</v>
      </c>
      <c r="G26" s="17"/>
      <c r="J26" s="1" t="s">
        <v>33</v>
      </c>
      <c r="K26" s="64">
        <f t="shared" si="0"/>
        <v>8</v>
      </c>
      <c r="L26" s="64">
        <f t="shared" si="0"/>
        <v>8</v>
      </c>
      <c r="M26" s="64">
        <f t="shared" si="0"/>
        <v>8</v>
      </c>
      <c r="N26" s="64">
        <f t="shared" si="0"/>
        <v>8</v>
      </c>
      <c r="O26" s="64"/>
    </row>
    <row r="27" spans="2:15" x14ac:dyDescent="0.35">
      <c r="B27" s="13" t="s">
        <v>33</v>
      </c>
      <c r="C27" s="74">
        <v>8</v>
      </c>
      <c r="D27" s="74">
        <v>8</v>
      </c>
      <c r="E27" s="74">
        <v>8</v>
      </c>
      <c r="F27" s="74">
        <v>8</v>
      </c>
      <c r="G27" s="17"/>
      <c r="J27" s="1" t="s">
        <v>34</v>
      </c>
      <c r="K27" s="64">
        <f t="shared" si="0"/>
        <v>0</v>
      </c>
      <c r="L27" s="64">
        <f t="shared" si="0"/>
        <v>0</v>
      </c>
      <c r="M27" s="64">
        <f t="shared" si="0"/>
        <v>0</v>
      </c>
      <c r="N27" s="64">
        <f t="shared" si="0"/>
        <v>0</v>
      </c>
      <c r="O27" s="64"/>
    </row>
    <row r="28" spans="2:15" x14ac:dyDescent="0.35">
      <c r="B28" s="13" t="s">
        <v>34</v>
      </c>
      <c r="C28" s="74"/>
      <c r="D28" s="74"/>
      <c r="E28" s="74"/>
      <c r="F28" s="74"/>
      <c r="G28" s="17"/>
      <c r="J28" s="1" t="s">
        <v>35</v>
      </c>
      <c r="K28" s="64">
        <f t="shared" si="0"/>
        <v>0</v>
      </c>
      <c r="L28" s="64">
        <f t="shared" si="0"/>
        <v>0</v>
      </c>
      <c r="M28" s="64">
        <f t="shared" si="0"/>
        <v>0</v>
      </c>
      <c r="N28" s="64">
        <f t="shared" si="0"/>
        <v>0</v>
      </c>
      <c r="O28" s="64"/>
    </row>
    <row r="29" spans="2:15" x14ac:dyDescent="0.35">
      <c r="B29" s="13" t="s">
        <v>35</v>
      </c>
      <c r="C29" s="74"/>
      <c r="D29" s="74"/>
      <c r="E29" s="74"/>
      <c r="F29" s="74"/>
      <c r="G29" s="17"/>
      <c r="J29" s="1" t="s">
        <v>45</v>
      </c>
      <c r="K29" s="64">
        <f t="shared" si="0"/>
        <v>0</v>
      </c>
      <c r="L29" s="64">
        <f t="shared" si="0"/>
        <v>0</v>
      </c>
      <c r="M29" s="64">
        <f t="shared" si="0"/>
        <v>0</v>
      </c>
      <c r="N29" s="64">
        <f t="shared" si="0"/>
        <v>0</v>
      </c>
      <c r="O29" s="20"/>
    </row>
    <row r="30" spans="2:15" x14ac:dyDescent="0.35">
      <c r="B30" s="20" t="s">
        <v>45</v>
      </c>
      <c r="C30" s="77"/>
      <c r="D30" s="77"/>
      <c r="E30" s="77"/>
      <c r="F30" s="77"/>
      <c r="G30" s="20"/>
      <c r="J30" s="1" t="s">
        <v>46</v>
      </c>
      <c r="K30" s="64">
        <f t="shared" ref="K30:N48" si="2">C31</f>
        <v>0</v>
      </c>
      <c r="L30" s="64">
        <f t="shared" si="2"/>
        <v>0</v>
      </c>
      <c r="M30" s="64">
        <f t="shared" si="2"/>
        <v>0</v>
      </c>
      <c r="N30" s="64">
        <f t="shared" si="2"/>
        <v>0</v>
      </c>
      <c r="O30" s="20"/>
    </row>
    <row r="31" spans="2:15" x14ac:dyDescent="0.35">
      <c r="B31" s="20" t="s">
        <v>46</v>
      </c>
      <c r="C31" s="77"/>
      <c r="D31" s="77"/>
      <c r="E31" s="77"/>
      <c r="F31" s="77"/>
      <c r="G31" s="20"/>
      <c r="J31" s="1" t="s">
        <v>47</v>
      </c>
      <c r="K31" s="64">
        <f t="shared" si="2"/>
        <v>0</v>
      </c>
      <c r="L31" s="64">
        <f t="shared" si="2"/>
        <v>0</v>
      </c>
      <c r="M31" s="64">
        <f t="shared" si="2"/>
        <v>0</v>
      </c>
      <c r="N31" s="64">
        <f t="shared" si="2"/>
        <v>0</v>
      </c>
      <c r="O31" s="20"/>
    </row>
    <row r="32" spans="2:15" x14ac:dyDescent="0.35">
      <c r="B32" s="20" t="s">
        <v>67</v>
      </c>
      <c r="C32" s="74"/>
      <c r="D32" s="74"/>
      <c r="E32" s="74"/>
      <c r="F32" s="74"/>
      <c r="G32" s="20"/>
      <c r="J32" s="1" t="s">
        <v>48</v>
      </c>
      <c r="K32" s="64">
        <f t="shared" si="2"/>
        <v>0</v>
      </c>
      <c r="L32" s="64">
        <f t="shared" si="2"/>
        <v>0</v>
      </c>
      <c r="M32" s="64">
        <f t="shared" si="2"/>
        <v>0</v>
      </c>
      <c r="N32" s="64">
        <f t="shared" si="2"/>
        <v>0</v>
      </c>
      <c r="O32" s="20"/>
    </row>
    <row r="33" spans="2:15" x14ac:dyDescent="0.35">
      <c r="B33" s="20" t="s">
        <v>68</v>
      </c>
      <c r="C33" s="77"/>
      <c r="D33" s="77"/>
      <c r="E33" s="77"/>
      <c r="F33" s="77"/>
      <c r="G33" s="20"/>
      <c r="H33" s="10"/>
      <c r="I33" s="21"/>
      <c r="J33" s="1" t="s">
        <v>49</v>
      </c>
      <c r="K33" s="64">
        <f t="shared" si="2"/>
        <v>0</v>
      </c>
      <c r="L33" s="64">
        <f t="shared" si="2"/>
        <v>0</v>
      </c>
      <c r="M33" s="64">
        <f t="shared" si="2"/>
        <v>0</v>
      </c>
      <c r="N33" s="64">
        <f t="shared" si="2"/>
        <v>0</v>
      </c>
      <c r="O33" s="20"/>
    </row>
    <row r="34" spans="2:15" x14ac:dyDescent="0.35">
      <c r="B34" s="20" t="s">
        <v>49</v>
      </c>
      <c r="C34" s="77"/>
      <c r="D34" s="77"/>
      <c r="E34" s="77"/>
      <c r="F34" s="77"/>
      <c r="G34" s="20"/>
      <c r="H34" s="10"/>
      <c r="I34" s="10"/>
      <c r="J34" s="1" t="s">
        <v>50</v>
      </c>
      <c r="K34" s="64">
        <f t="shared" si="2"/>
        <v>0</v>
      </c>
      <c r="L34" s="64">
        <f t="shared" si="2"/>
        <v>0</v>
      </c>
      <c r="M34" s="64">
        <f t="shared" si="2"/>
        <v>0</v>
      </c>
      <c r="N34" s="64">
        <f t="shared" si="2"/>
        <v>0</v>
      </c>
      <c r="O34" s="20"/>
    </row>
    <row r="35" spans="2:15" ht="21" customHeight="1" x14ac:dyDescent="0.35">
      <c r="B35" s="20" t="s">
        <v>69</v>
      </c>
      <c r="C35" s="77"/>
      <c r="D35" s="77"/>
      <c r="E35" s="77"/>
      <c r="F35" s="77"/>
      <c r="G35" s="20"/>
      <c r="H35" s="10"/>
      <c r="I35" s="6"/>
      <c r="J35" s="1" t="s">
        <v>51</v>
      </c>
      <c r="K35" s="64">
        <f t="shared" si="2"/>
        <v>0</v>
      </c>
      <c r="L35" s="64">
        <f t="shared" si="2"/>
        <v>0</v>
      </c>
      <c r="M35" s="64">
        <f t="shared" si="2"/>
        <v>0</v>
      </c>
      <c r="N35" s="64">
        <f t="shared" si="2"/>
        <v>0</v>
      </c>
      <c r="O35" s="20"/>
    </row>
    <row r="36" spans="2:15" ht="21" customHeight="1" x14ac:dyDescent="0.35">
      <c r="B36" s="20"/>
      <c r="C36" s="77"/>
      <c r="D36" s="77"/>
      <c r="E36" s="77"/>
      <c r="F36" s="77"/>
      <c r="G36" s="20"/>
      <c r="H36" s="10"/>
      <c r="I36" s="10"/>
      <c r="J36" s="1" t="s">
        <v>52</v>
      </c>
      <c r="K36" s="64">
        <f t="shared" si="2"/>
        <v>0</v>
      </c>
      <c r="L36" s="64">
        <f t="shared" si="2"/>
        <v>0</v>
      </c>
      <c r="M36" s="64">
        <f t="shared" si="2"/>
        <v>0</v>
      </c>
      <c r="N36" s="64">
        <f t="shared" si="2"/>
        <v>0</v>
      </c>
      <c r="O36" s="20"/>
    </row>
    <row r="37" spans="2:15" x14ac:dyDescent="0.35">
      <c r="B37" s="20"/>
      <c r="C37" s="77"/>
      <c r="D37" s="77"/>
      <c r="E37" s="77"/>
      <c r="F37" s="77"/>
      <c r="G37" s="20"/>
      <c r="J37" s="1" t="s">
        <v>53</v>
      </c>
      <c r="K37" s="64">
        <f t="shared" si="2"/>
        <v>0</v>
      </c>
      <c r="L37" s="64">
        <f t="shared" si="2"/>
        <v>0</v>
      </c>
      <c r="M37" s="64">
        <f t="shared" si="2"/>
        <v>0</v>
      </c>
      <c r="N37" s="64">
        <f t="shared" si="2"/>
        <v>0</v>
      </c>
      <c r="O37" s="20"/>
    </row>
    <row r="38" spans="2:15" x14ac:dyDescent="0.35">
      <c r="B38" s="20"/>
      <c r="C38" s="77"/>
      <c r="D38" s="77"/>
      <c r="E38" s="77"/>
      <c r="F38" s="77"/>
      <c r="G38" s="20"/>
      <c r="J38" s="1" t="s">
        <v>54</v>
      </c>
      <c r="K38" s="64">
        <f t="shared" si="2"/>
        <v>0</v>
      </c>
      <c r="L38" s="64">
        <f t="shared" si="2"/>
        <v>0</v>
      </c>
      <c r="M38" s="64">
        <f t="shared" si="2"/>
        <v>0</v>
      </c>
      <c r="N38" s="64">
        <f t="shared" si="2"/>
        <v>0</v>
      </c>
      <c r="O38" s="20"/>
    </row>
    <row r="39" spans="2:15" x14ac:dyDescent="0.35">
      <c r="B39" s="71"/>
      <c r="C39" s="75"/>
      <c r="D39" s="75"/>
      <c r="E39" s="75"/>
      <c r="F39" s="75"/>
      <c r="G39" s="20"/>
      <c r="J39" s="1" t="s">
        <v>55</v>
      </c>
      <c r="K39" s="64">
        <f t="shared" si="2"/>
        <v>0</v>
      </c>
      <c r="L39" s="64">
        <f t="shared" si="2"/>
        <v>0</v>
      </c>
      <c r="M39" s="64">
        <f t="shared" si="2"/>
        <v>0</v>
      </c>
      <c r="N39" s="64">
        <f t="shared" si="2"/>
        <v>0</v>
      </c>
      <c r="O39" s="20"/>
    </row>
    <row r="40" spans="2:15" x14ac:dyDescent="0.35">
      <c r="B40" s="20"/>
      <c r="C40" s="75"/>
      <c r="D40" s="75"/>
      <c r="E40" s="75"/>
      <c r="F40" s="75"/>
      <c r="G40" s="20"/>
      <c r="J40" s="1" t="s">
        <v>56</v>
      </c>
      <c r="K40" s="64">
        <f t="shared" si="2"/>
        <v>0</v>
      </c>
      <c r="L40" s="64">
        <f t="shared" si="2"/>
        <v>0</v>
      </c>
      <c r="M40" s="64">
        <f t="shared" si="2"/>
        <v>0</v>
      </c>
      <c r="N40" s="64">
        <f t="shared" si="2"/>
        <v>0</v>
      </c>
      <c r="O40" s="20"/>
    </row>
    <row r="41" spans="2:15" x14ac:dyDescent="0.35">
      <c r="B41" s="20"/>
      <c r="C41" s="75"/>
      <c r="D41" s="75"/>
      <c r="E41" s="75"/>
      <c r="F41" s="75"/>
      <c r="G41" s="20"/>
      <c r="J41" s="1" t="s">
        <v>57</v>
      </c>
      <c r="K41" s="64">
        <f t="shared" si="2"/>
        <v>0</v>
      </c>
      <c r="L41" s="64">
        <f t="shared" si="2"/>
        <v>0</v>
      </c>
      <c r="M41" s="64">
        <f t="shared" si="2"/>
        <v>0</v>
      </c>
      <c r="N41" s="64">
        <f t="shared" si="2"/>
        <v>0</v>
      </c>
      <c r="O41" s="20"/>
    </row>
    <row r="42" spans="2:15" x14ac:dyDescent="0.35">
      <c r="B42" s="20"/>
      <c r="C42" s="75"/>
      <c r="D42" s="75"/>
      <c r="E42" s="75"/>
      <c r="F42" s="75"/>
      <c r="G42" s="20"/>
      <c r="J42" s="1" t="s">
        <v>58</v>
      </c>
      <c r="K42" s="64">
        <f t="shared" si="2"/>
        <v>0</v>
      </c>
      <c r="L42" s="64">
        <f t="shared" si="2"/>
        <v>0</v>
      </c>
      <c r="M42" s="64">
        <f t="shared" si="2"/>
        <v>0</v>
      </c>
      <c r="N42" s="64">
        <f t="shared" si="2"/>
        <v>0</v>
      </c>
      <c r="O42" s="20"/>
    </row>
    <row r="43" spans="2:15" x14ac:dyDescent="0.35">
      <c r="B43" s="72"/>
      <c r="C43" s="75"/>
      <c r="D43" s="75"/>
      <c r="E43" s="75"/>
      <c r="F43" s="75"/>
      <c r="G43" s="20"/>
      <c r="J43" s="1" t="s">
        <v>59</v>
      </c>
      <c r="K43" s="64">
        <f t="shared" si="2"/>
        <v>0</v>
      </c>
      <c r="L43" s="64">
        <f t="shared" si="2"/>
        <v>0</v>
      </c>
      <c r="M43" s="64">
        <f t="shared" si="2"/>
        <v>0</v>
      </c>
      <c r="N43" s="64">
        <f t="shared" si="2"/>
        <v>0</v>
      </c>
      <c r="O43" s="20"/>
    </row>
    <row r="44" spans="2:15" x14ac:dyDescent="0.35">
      <c r="B44" s="20"/>
      <c r="C44" s="75"/>
      <c r="D44" s="75"/>
      <c r="E44" s="75"/>
      <c r="F44" s="75"/>
      <c r="G44" s="20"/>
      <c r="J44" s="1" t="s">
        <v>62</v>
      </c>
      <c r="K44" s="64">
        <f t="shared" si="2"/>
        <v>0</v>
      </c>
      <c r="L44" s="64">
        <f t="shared" si="2"/>
        <v>0</v>
      </c>
      <c r="M44" s="64">
        <f t="shared" si="2"/>
        <v>0</v>
      </c>
      <c r="N44" s="64">
        <f t="shared" si="2"/>
        <v>0</v>
      </c>
      <c r="O44" s="20"/>
    </row>
    <row r="45" spans="2:15" x14ac:dyDescent="0.35">
      <c r="B45" s="20"/>
      <c r="C45" s="75"/>
      <c r="D45" s="75"/>
      <c r="E45" s="75"/>
      <c r="F45" s="75"/>
      <c r="G45" s="20"/>
      <c r="J45" s="1" t="s">
        <v>63</v>
      </c>
      <c r="K45" s="64">
        <f t="shared" si="2"/>
        <v>0</v>
      </c>
      <c r="L45" s="64">
        <f t="shared" si="2"/>
        <v>0</v>
      </c>
      <c r="M45" s="64">
        <f t="shared" si="2"/>
        <v>0</v>
      </c>
      <c r="N45" s="64">
        <f t="shared" si="2"/>
        <v>0</v>
      </c>
      <c r="O45" s="20"/>
    </row>
    <row r="46" spans="2:15" x14ac:dyDescent="0.35">
      <c r="B46" s="20"/>
      <c r="C46" s="75"/>
      <c r="D46" s="75"/>
      <c r="E46" s="75"/>
      <c r="F46" s="75"/>
      <c r="G46" s="20"/>
      <c r="J46" s="1" t="s">
        <v>64</v>
      </c>
      <c r="K46" s="64">
        <f t="shared" si="2"/>
        <v>0</v>
      </c>
      <c r="L46" s="64">
        <f t="shared" si="2"/>
        <v>0</v>
      </c>
      <c r="M46" s="64">
        <f t="shared" si="2"/>
        <v>0</v>
      </c>
      <c r="N46" s="64">
        <f t="shared" si="2"/>
        <v>0</v>
      </c>
      <c r="O46" s="20"/>
    </row>
    <row r="47" spans="2:15" x14ac:dyDescent="0.35">
      <c r="B47" s="20"/>
      <c r="C47" s="75"/>
      <c r="D47" s="75"/>
      <c r="E47" s="75"/>
      <c r="F47" s="75"/>
      <c r="G47" s="20"/>
      <c r="J47" s="1" t="s">
        <v>65</v>
      </c>
      <c r="K47" s="64">
        <f t="shared" si="2"/>
        <v>0</v>
      </c>
      <c r="L47" s="64">
        <f t="shared" si="2"/>
        <v>0</v>
      </c>
      <c r="M47" s="64">
        <f t="shared" si="2"/>
        <v>0</v>
      </c>
      <c r="N47" s="64">
        <f t="shared" si="2"/>
        <v>0</v>
      </c>
      <c r="O47" s="20"/>
    </row>
    <row r="48" spans="2:15" x14ac:dyDescent="0.35">
      <c r="B48" s="20"/>
      <c r="C48" s="75"/>
      <c r="D48" s="75"/>
      <c r="E48" s="75"/>
      <c r="F48" s="75"/>
      <c r="G48" s="20"/>
      <c r="J48" s="1" t="s">
        <v>66</v>
      </c>
      <c r="K48" s="64">
        <f t="shared" si="2"/>
        <v>0</v>
      </c>
      <c r="L48" s="64">
        <f t="shared" si="2"/>
        <v>0</v>
      </c>
      <c r="M48" s="64">
        <f t="shared" si="2"/>
        <v>0</v>
      </c>
      <c r="N48" s="64">
        <f t="shared" si="2"/>
        <v>0</v>
      </c>
      <c r="O48" s="20"/>
    </row>
    <row r="49" spans="2:7" x14ac:dyDescent="0.35">
      <c r="B49" s="20" t="s">
        <v>66</v>
      </c>
      <c r="C49" s="75">
        <v>0</v>
      </c>
      <c r="D49" s="75">
        <v>0</v>
      </c>
      <c r="E49" s="75">
        <v>0</v>
      </c>
      <c r="F49" s="75">
        <v>0</v>
      </c>
      <c r="G49" s="20"/>
    </row>
    <row r="50" spans="2:7" x14ac:dyDescent="0.35">
      <c r="B50" s="13" t="s">
        <v>18</v>
      </c>
      <c r="C50" s="17">
        <f>SUM(C15:C49)</f>
        <v>99.5</v>
      </c>
      <c r="D50" s="17">
        <f>SUM(D15:D49)</f>
        <v>101</v>
      </c>
      <c r="E50" s="17">
        <f>SUM(E15:E49)</f>
        <v>103</v>
      </c>
      <c r="F50" s="17">
        <f>SUM(F15:F49)*2</f>
        <v>194</v>
      </c>
      <c r="G50" s="69">
        <f>SUM(C50:F50)/C8</f>
        <v>38.269230769230766</v>
      </c>
    </row>
    <row r="51" spans="2:7" x14ac:dyDescent="0.35">
      <c r="B51" s="18" t="s">
        <v>17</v>
      </c>
      <c r="C51" s="19">
        <f>C50/C8</f>
        <v>7.6538461538461542</v>
      </c>
      <c r="D51" s="19">
        <f>D50/C8</f>
        <v>7.7692307692307692</v>
      </c>
      <c r="E51" s="19">
        <f>E50/C8</f>
        <v>7.9230769230769234</v>
      </c>
      <c r="F51" s="19">
        <f>F50/C8</f>
        <v>14.923076923076923</v>
      </c>
      <c r="G51" s="70">
        <f>SUM(C51:F51)</f>
        <v>38.269230769230774</v>
      </c>
    </row>
    <row r="53" spans="2:7" x14ac:dyDescent="0.35">
      <c r="B53" s="83"/>
    </row>
    <row r="54" spans="2:7" x14ac:dyDescent="0.35">
      <c r="B54" s="83" t="s">
        <v>79</v>
      </c>
    </row>
    <row r="55" spans="2:7" x14ac:dyDescent="0.35">
      <c r="B55" s="83" t="s">
        <v>113</v>
      </c>
    </row>
    <row r="56" spans="2:7" x14ac:dyDescent="0.35">
      <c r="B56" s="82"/>
    </row>
    <row r="57" spans="2:7" x14ac:dyDescent="0.35">
      <c r="B57" s="83" t="s">
        <v>80</v>
      </c>
    </row>
    <row r="58" spans="2:7" x14ac:dyDescent="0.35">
      <c r="B58" s="83" t="s">
        <v>114</v>
      </c>
      <c r="C58" s="10"/>
    </row>
    <row r="59" spans="2:7" x14ac:dyDescent="0.35">
      <c r="B59" s="83"/>
    </row>
    <row r="60" spans="2:7" x14ac:dyDescent="0.35">
      <c r="B60" s="82"/>
    </row>
    <row r="61" spans="2:7" x14ac:dyDescent="0.35">
      <c r="B61" s="83" t="s">
        <v>86</v>
      </c>
    </row>
    <row r="62" spans="2:7" x14ac:dyDescent="0.35">
      <c r="B62" s="83" t="s">
        <v>115</v>
      </c>
      <c r="C62" s="10"/>
      <c r="D62" s="10"/>
      <c r="E62" s="10"/>
      <c r="F62" s="10"/>
      <c r="G62" s="10"/>
    </row>
    <row r="63" spans="2:7" x14ac:dyDescent="0.35">
      <c r="B63" s="83"/>
      <c r="C63" s="10"/>
      <c r="D63" s="10"/>
      <c r="E63" s="10"/>
      <c r="F63" s="10"/>
      <c r="G63" s="10"/>
    </row>
    <row r="64" spans="2:7" x14ac:dyDescent="0.35">
      <c r="B64" s="83" t="s">
        <v>82</v>
      </c>
      <c r="C64" s="23"/>
      <c r="D64" s="23"/>
      <c r="E64" s="23"/>
      <c r="F64" s="23"/>
      <c r="G64" s="22"/>
    </row>
    <row r="65" spans="2:7" x14ac:dyDescent="0.35">
      <c r="B65" s="83" t="s">
        <v>116</v>
      </c>
      <c r="C65" s="10"/>
      <c r="D65" s="10"/>
      <c r="E65" s="10"/>
      <c r="F65" s="10"/>
      <c r="G65" s="10"/>
    </row>
    <row r="66" spans="2:7" x14ac:dyDescent="0.35">
      <c r="B66" s="83"/>
      <c r="C66" s="10"/>
    </row>
    <row r="67" spans="2:7" x14ac:dyDescent="0.35">
      <c r="B67" s="24"/>
      <c r="C67" s="10"/>
    </row>
    <row r="68" spans="2:7" x14ac:dyDescent="0.35">
      <c r="B68" s="23"/>
      <c r="C68" s="10"/>
    </row>
    <row r="69" spans="2:7" x14ac:dyDescent="0.35">
      <c r="B69" s="10"/>
      <c r="C69" s="10"/>
    </row>
    <row r="70" spans="2:7" x14ac:dyDescent="0.35">
      <c r="B70" s="10"/>
      <c r="C70" s="10"/>
    </row>
    <row r="71" spans="2:7" ht="18.5" customHeight="1" x14ac:dyDescent="0.35">
      <c r="B71" s="10"/>
      <c r="C71" s="10"/>
    </row>
    <row r="72" spans="2:7" ht="18.5" customHeight="1" x14ac:dyDescent="0.35">
      <c r="B72" s="10"/>
      <c r="C72" s="10"/>
    </row>
    <row r="73" spans="2:7" x14ac:dyDescent="0.35">
      <c r="B73" s="10"/>
      <c r="C73" s="10"/>
    </row>
    <row r="74" spans="2:7" x14ac:dyDescent="0.35">
      <c r="B74" s="10"/>
      <c r="C74" s="10"/>
    </row>
    <row r="75" spans="2:7" x14ac:dyDescent="0.35">
      <c r="B75" s="10"/>
      <c r="C75" s="10"/>
    </row>
    <row r="76" spans="2:7" x14ac:dyDescent="0.35">
      <c r="B76" s="10"/>
      <c r="C76" s="10"/>
    </row>
    <row r="77" spans="2:7" x14ac:dyDescent="0.35">
      <c r="B77" s="10"/>
      <c r="C77" s="10"/>
    </row>
    <row r="78" spans="2:7" x14ac:dyDescent="0.35">
      <c r="B78" s="10"/>
      <c r="C78" s="10"/>
    </row>
    <row r="79" spans="2:7" x14ac:dyDescent="0.35">
      <c r="B79" s="10"/>
      <c r="C79" s="10"/>
    </row>
    <row r="80" spans="2:7" x14ac:dyDescent="0.35">
      <c r="B80" s="10"/>
      <c r="C80" s="10"/>
    </row>
    <row r="81" spans="2:9" x14ac:dyDescent="0.35">
      <c r="B81" s="10"/>
      <c r="C81" s="10"/>
    </row>
    <row r="82" spans="2:9" x14ac:dyDescent="0.35">
      <c r="B82" s="6"/>
      <c r="C82" s="27"/>
      <c r="D82" s="27"/>
      <c r="E82" s="27"/>
      <c r="F82" s="27"/>
      <c r="G82" s="6"/>
      <c r="H82" s="10"/>
      <c r="I82" s="10"/>
    </row>
    <row r="83" spans="2:9" x14ac:dyDescent="0.35">
      <c r="B83" s="6"/>
      <c r="C83" s="27"/>
      <c r="D83" s="27"/>
      <c r="E83" s="27"/>
      <c r="F83" s="27"/>
      <c r="G83" s="6"/>
      <c r="H83" s="10"/>
      <c r="I83" s="10"/>
    </row>
    <row r="84" spans="2:9" x14ac:dyDescent="0.35">
      <c r="B84" s="6"/>
      <c r="C84" s="6"/>
      <c r="D84" s="6"/>
      <c r="E84" s="6"/>
      <c r="F84" s="6"/>
      <c r="G84" s="6"/>
      <c r="H84" s="10"/>
      <c r="I84" s="10"/>
    </row>
    <row r="85" spans="2:9" x14ac:dyDescent="0.35">
      <c r="B85" s="6"/>
      <c r="C85" s="6"/>
      <c r="D85" s="6"/>
      <c r="E85" s="6"/>
      <c r="F85" s="6"/>
      <c r="G85" s="6"/>
      <c r="H85" s="10"/>
      <c r="I85" s="10"/>
    </row>
    <row r="86" spans="2:9" x14ac:dyDescent="0.35">
      <c r="B86" s="6"/>
      <c r="C86" s="26"/>
      <c r="D86" s="26"/>
      <c r="E86" s="26"/>
      <c r="F86" s="26"/>
      <c r="G86" s="26"/>
      <c r="H86" s="10"/>
      <c r="I86" s="10"/>
    </row>
    <row r="87" spans="2:9" x14ac:dyDescent="0.35">
      <c r="B87" s="6"/>
      <c r="C87" s="6"/>
      <c r="D87" s="6"/>
      <c r="E87" s="6"/>
      <c r="F87" s="6"/>
      <c r="G87" s="6"/>
      <c r="H87" s="10"/>
      <c r="I87" s="10"/>
    </row>
    <row r="88" spans="2:9" ht="23.5" customHeight="1" x14ac:dyDescent="0.35">
      <c r="B88" s="21"/>
      <c r="C88" s="21"/>
      <c r="D88" s="21"/>
      <c r="E88" s="21"/>
      <c r="F88" s="21"/>
      <c r="G88" s="21"/>
      <c r="H88" s="10"/>
      <c r="I88" s="10"/>
    </row>
    <row r="89" spans="2:9" ht="23.5" customHeight="1" x14ac:dyDescent="0.35">
      <c r="B89" s="21"/>
      <c r="C89" s="21"/>
      <c r="D89" s="21"/>
      <c r="E89" s="21"/>
      <c r="F89" s="21"/>
      <c r="G89" s="21"/>
      <c r="H89" s="10"/>
      <c r="I89" s="10"/>
    </row>
    <row r="90" spans="2:9" ht="33.5" customHeight="1" x14ac:dyDescent="0.35">
      <c r="B90" s="21"/>
      <c r="C90" s="21"/>
      <c r="D90" s="21"/>
      <c r="E90" s="21"/>
      <c r="F90" s="21"/>
      <c r="G90" s="21"/>
      <c r="H90" s="10"/>
      <c r="I90" s="10"/>
    </row>
    <row r="91" spans="2:9" x14ac:dyDescent="0.35">
      <c r="B91" s="8"/>
      <c r="C91" s="6"/>
      <c r="D91" s="6"/>
      <c r="E91" s="6"/>
      <c r="F91" s="6"/>
      <c r="G91" s="6"/>
      <c r="H91" s="10"/>
      <c r="I91" s="10"/>
    </row>
    <row r="92" spans="2:9" x14ac:dyDescent="0.35">
      <c r="B92" s="6"/>
      <c r="C92" s="6"/>
      <c r="D92" s="6"/>
      <c r="E92" s="6"/>
      <c r="F92" s="6"/>
      <c r="G92" s="6"/>
      <c r="H92" s="10"/>
      <c r="I92" s="10"/>
    </row>
    <row r="93" spans="2:9" x14ac:dyDescent="0.35">
      <c r="B93" s="6"/>
      <c r="C93" s="6"/>
      <c r="D93" s="6"/>
      <c r="E93" s="6"/>
      <c r="F93" s="6"/>
      <c r="G93" s="6"/>
      <c r="H93" s="10"/>
      <c r="I93" s="10"/>
    </row>
    <row r="94" spans="2:9" x14ac:dyDescent="0.35">
      <c r="B94" s="6"/>
      <c r="C94" s="28"/>
      <c r="D94" s="28"/>
      <c r="E94" s="28"/>
      <c r="F94" s="28"/>
      <c r="G94" s="6"/>
      <c r="H94" s="10"/>
      <c r="I94" s="10"/>
    </row>
    <row r="95" spans="2:9" x14ac:dyDescent="0.35">
      <c r="B95" s="6"/>
      <c r="C95" s="6"/>
      <c r="D95" s="6"/>
      <c r="E95" s="6"/>
      <c r="F95" s="6"/>
      <c r="G95" s="6"/>
      <c r="H95" s="10"/>
      <c r="I95" s="10"/>
    </row>
    <row r="96" spans="2:9" x14ac:dyDescent="0.35">
      <c r="B96" s="6"/>
      <c r="C96" s="6"/>
      <c r="D96" s="6"/>
      <c r="E96" s="6"/>
      <c r="F96" s="6"/>
      <c r="G96" s="6"/>
      <c r="H96" s="10"/>
      <c r="I96" s="10"/>
    </row>
    <row r="97" spans="2:9" x14ac:dyDescent="0.35">
      <c r="B97" s="6"/>
      <c r="C97" s="6"/>
      <c r="D97" s="6"/>
      <c r="E97" s="6"/>
      <c r="F97" s="6"/>
      <c r="G97" s="6"/>
      <c r="H97" s="10"/>
      <c r="I97" s="10"/>
    </row>
    <row r="98" spans="2:9" x14ac:dyDescent="0.35">
      <c r="B98" s="6"/>
      <c r="C98" s="28"/>
      <c r="D98" s="28"/>
      <c r="E98" s="28"/>
      <c r="F98" s="28"/>
      <c r="G98" s="6"/>
      <c r="H98" s="10"/>
      <c r="I98" s="10"/>
    </row>
    <row r="99" spans="2:9" x14ac:dyDescent="0.35">
      <c r="B99" s="6"/>
      <c r="C99" s="28"/>
      <c r="D99" s="28"/>
      <c r="E99" s="28"/>
      <c r="F99" s="28"/>
      <c r="G99" s="6"/>
      <c r="H99" s="10"/>
      <c r="I99" s="10"/>
    </row>
    <row r="100" spans="2:9" x14ac:dyDescent="0.35">
      <c r="B100" s="6"/>
      <c r="C100" s="6"/>
      <c r="D100" s="6"/>
      <c r="E100" s="6"/>
      <c r="F100" s="6"/>
      <c r="G100" s="6"/>
      <c r="H100" s="10"/>
      <c r="I100" s="10"/>
    </row>
    <row r="101" spans="2:9" x14ac:dyDescent="0.35">
      <c r="B101" s="6"/>
      <c r="C101" s="6"/>
      <c r="D101" s="6"/>
      <c r="E101" s="6"/>
      <c r="F101" s="6"/>
      <c r="G101" s="6"/>
      <c r="H101" s="10"/>
      <c r="I101" s="10"/>
    </row>
    <row r="102" spans="2:9" x14ac:dyDescent="0.35">
      <c r="B102" s="6"/>
      <c r="C102" s="6"/>
      <c r="D102" s="6"/>
      <c r="E102" s="6"/>
      <c r="F102" s="6"/>
      <c r="G102" s="6"/>
      <c r="H102" s="10"/>
      <c r="I102" s="10"/>
    </row>
    <row r="103" spans="2:9" x14ac:dyDescent="0.35">
      <c r="B103" s="6"/>
      <c r="C103" s="6"/>
      <c r="D103" s="6"/>
      <c r="E103" s="6"/>
      <c r="F103" s="6"/>
      <c r="G103" s="6"/>
      <c r="H103" s="10"/>
      <c r="I103" s="10"/>
    </row>
    <row r="104" spans="2:9" x14ac:dyDescent="0.35">
      <c r="B104" s="6"/>
      <c r="C104" s="26"/>
      <c r="D104" s="26"/>
      <c r="E104" s="26"/>
      <c r="F104" s="26"/>
      <c r="G104" s="26"/>
      <c r="H104" s="10"/>
      <c r="I104" s="10"/>
    </row>
    <row r="105" spans="2:9" x14ac:dyDescent="0.35">
      <c r="B105" s="6"/>
      <c r="C105" s="6"/>
      <c r="D105" s="6"/>
      <c r="E105" s="6"/>
      <c r="F105" s="6"/>
      <c r="G105" s="6"/>
      <c r="H105" s="10"/>
      <c r="I105" s="10"/>
    </row>
    <row r="106" spans="2:9" x14ac:dyDescent="0.35">
      <c r="B106" s="6"/>
      <c r="C106" s="6"/>
      <c r="D106" s="6"/>
      <c r="E106" s="6"/>
      <c r="F106" s="6"/>
      <c r="G106" s="6"/>
      <c r="H106" s="10"/>
      <c r="I106" s="10"/>
    </row>
    <row r="107" spans="2:9" x14ac:dyDescent="0.35">
      <c r="B107" s="6"/>
      <c r="C107" s="6"/>
      <c r="D107" s="6"/>
      <c r="E107" s="6"/>
      <c r="F107" s="6"/>
      <c r="G107" s="6"/>
      <c r="H107" s="10"/>
      <c r="I107" s="10"/>
    </row>
    <row r="108" spans="2:9" x14ac:dyDescent="0.35">
      <c r="B108" s="8"/>
      <c r="C108" s="6"/>
      <c r="D108" s="6"/>
      <c r="E108" s="6"/>
      <c r="F108" s="6"/>
      <c r="G108" s="6"/>
      <c r="H108" s="10"/>
      <c r="I108" s="10"/>
    </row>
    <row r="109" spans="2:9" x14ac:dyDescent="0.35">
      <c r="B109" s="6"/>
      <c r="C109" s="6"/>
      <c r="D109" s="6"/>
      <c r="E109" s="6"/>
      <c r="F109" s="6"/>
      <c r="G109" s="6"/>
      <c r="H109" s="10"/>
      <c r="I109" s="10"/>
    </row>
    <row r="110" spans="2:9" x14ac:dyDescent="0.35">
      <c r="B110" s="6"/>
      <c r="C110" s="6"/>
      <c r="D110" s="6"/>
      <c r="E110" s="6"/>
      <c r="F110" s="6"/>
      <c r="G110" s="6"/>
      <c r="H110" s="10"/>
      <c r="I110" s="10"/>
    </row>
    <row r="111" spans="2:9" x14ac:dyDescent="0.35">
      <c r="B111" s="6"/>
      <c r="C111" s="6"/>
      <c r="D111" s="6"/>
      <c r="E111" s="6"/>
      <c r="F111" s="6"/>
      <c r="G111" s="6"/>
      <c r="H111" s="10"/>
      <c r="I111" s="10"/>
    </row>
    <row r="112" spans="2:9" x14ac:dyDescent="0.35">
      <c r="B112" s="6"/>
      <c r="C112" s="6"/>
      <c r="D112" s="6"/>
      <c r="E112" s="6"/>
      <c r="F112" s="6"/>
      <c r="G112" s="6"/>
      <c r="H112" s="10"/>
      <c r="I112" s="10"/>
    </row>
    <row r="113" spans="2:9" x14ac:dyDescent="0.35">
      <c r="B113" s="6"/>
      <c r="C113" s="6"/>
      <c r="D113" s="6"/>
      <c r="E113" s="6"/>
      <c r="F113" s="6"/>
      <c r="G113" s="6"/>
      <c r="H113" s="10"/>
      <c r="I113" s="10"/>
    </row>
    <row r="114" spans="2:9" x14ac:dyDescent="0.35">
      <c r="B114" s="6"/>
      <c r="C114" s="6"/>
      <c r="D114" s="6"/>
      <c r="E114" s="6"/>
      <c r="F114" s="6"/>
      <c r="G114" s="6"/>
      <c r="H114" s="10"/>
      <c r="I114" s="10"/>
    </row>
    <row r="115" spans="2:9" x14ac:dyDescent="0.35">
      <c r="B115" s="6"/>
      <c r="C115" s="28"/>
      <c r="D115" s="28"/>
      <c r="E115" s="28"/>
      <c r="F115" s="28"/>
      <c r="G115" s="6"/>
      <c r="H115" s="10"/>
      <c r="I115" s="10"/>
    </row>
    <row r="116" spans="2:9" x14ac:dyDescent="0.35">
      <c r="B116" s="6"/>
      <c r="C116" s="28"/>
      <c r="D116" s="28"/>
      <c r="E116" s="28"/>
      <c r="F116" s="28"/>
      <c r="G116" s="6"/>
      <c r="H116" s="10"/>
      <c r="I116" s="10"/>
    </row>
    <row r="117" spans="2:9" x14ac:dyDescent="0.35">
      <c r="B117" s="6"/>
      <c r="C117" s="6"/>
      <c r="D117" s="6"/>
      <c r="E117" s="6"/>
      <c r="F117" s="6"/>
      <c r="G117" s="6"/>
      <c r="H117" s="10"/>
      <c r="I117" s="10"/>
    </row>
    <row r="118" spans="2:9" x14ac:dyDescent="0.35">
      <c r="B118" s="6"/>
      <c r="C118" s="6"/>
      <c r="D118" s="6"/>
      <c r="E118" s="6"/>
      <c r="F118" s="6"/>
      <c r="G118" s="6"/>
      <c r="H118" s="10"/>
      <c r="I118" s="10"/>
    </row>
    <row r="119" spans="2:9" x14ac:dyDescent="0.35">
      <c r="B119" s="6"/>
      <c r="C119" s="6"/>
      <c r="D119" s="6"/>
      <c r="E119" s="6"/>
      <c r="F119" s="6"/>
      <c r="G119" s="6"/>
      <c r="H119" s="10"/>
      <c r="I119" s="10"/>
    </row>
    <row r="120" spans="2:9" x14ac:dyDescent="0.35">
      <c r="B120" s="6"/>
      <c r="C120" s="6"/>
      <c r="D120" s="6"/>
      <c r="E120" s="6"/>
      <c r="F120" s="6"/>
      <c r="G120" s="6"/>
      <c r="H120" s="10"/>
      <c r="I120" s="10"/>
    </row>
    <row r="121" spans="2:9" x14ac:dyDescent="0.35">
      <c r="B121" s="6"/>
      <c r="C121" s="26"/>
      <c r="D121" s="6"/>
      <c r="E121" s="26"/>
      <c r="F121" s="26"/>
      <c r="G121" s="6"/>
      <c r="H121" s="10"/>
      <c r="I121" s="10"/>
    </row>
    <row r="122" spans="2:9" x14ac:dyDescent="0.35">
      <c r="B122" s="6"/>
      <c r="C122" s="6"/>
      <c r="D122" s="6"/>
      <c r="E122" s="6"/>
      <c r="F122" s="6"/>
      <c r="G122" s="6"/>
      <c r="H122" s="10"/>
      <c r="I122" s="10"/>
    </row>
    <row r="123" spans="2:9" x14ac:dyDescent="0.35">
      <c r="B123" s="6"/>
      <c r="C123" s="6"/>
      <c r="D123" s="6"/>
      <c r="E123" s="6"/>
      <c r="F123" s="6"/>
      <c r="G123" s="6"/>
      <c r="H123" s="10"/>
      <c r="I123" s="10"/>
    </row>
    <row r="124" spans="2:9" x14ac:dyDescent="0.35">
      <c r="B124" s="9"/>
      <c r="C124" s="9"/>
      <c r="D124" s="9"/>
      <c r="E124" s="9"/>
      <c r="F124" s="9"/>
      <c r="G124" s="9"/>
    </row>
    <row r="125" spans="2:9" x14ac:dyDescent="0.35">
      <c r="B125" s="9"/>
      <c r="C125" s="9"/>
      <c r="D125" s="9"/>
      <c r="E125" s="9"/>
      <c r="F125" s="9"/>
      <c r="G125" s="9"/>
    </row>
  </sheetData>
  <conditionalFormatting sqref="C15">
    <cfRule type="cellIs" dxfId="51" priority="13" operator="greaterThan">
      <formula>10</formula>
    </cfRule>
  </conditionalFormatting>
  <conditionalFormatting sqref="C15:F29">
    <cfRule type="cellIs" dxfId="50" priority="7" operator="lessThan">
      <formula>1</formula>
    </cfRule>
    <cfRule type="cellIs" dxfId="49" priority="10" operator="lessThan">
      <formula>1</formula>
    </cfRule>
    <cfRule type="cellIs" dxfId="48" priority="11" operator="lessThan">
      <formula>1</formula>
    </cfRule>
    <cfRule type="cellIs" dxfId="47" priority="12" operator="greaterThan">
      <formula>10</formula>
    </cfRule>
  </conditionalFormatting>
  <conditionalFormatting sqref="C8">
    <cfRule type="cellIs" dxfId="46" priority="8" operator="lessThan">
      <formula>1</formula>
    </cfRule>
    <cfRule type="cellIs" dxfId="45" priority="9" operator="lessThan">
      <formula>1</formula>
    </cfRule>
  </conditionalFormatting>
  <conditionalFormatting sqref="G11">
    <cfRule type="cellIs" dxfId="44" priority="5" operator="lessThan">
      <formula>1</formula>
    </cfRule>
    <cfRule type="cellIs" dxfId="43" priority="6" operator="lessThan">
      <formula>1</formula>
    </cfRule>
  </conditionalFormatting>
  <conditionalFormatting sqref="G12">
    <cfRule type="cellIs" dxfId="42" priority="3" operator="lessThan">
      <formula>1</formula>
    </cfRule>
    <cfRule type="cellIs" dxfId="41" priority="4" operator="lessThan">
      <formula>1</formula>
    </cfRule>
  </conditionalFormatting>
  <conditionalFormatting sqref="G13">
    <cfRule type="cellIs" dxfId="40" priority="1" operator="lessThan">
      <formula>1</formula>
    </cfRule>
    <cfRule type="cellIs" dxfId="39" priority="2" operator="lessThan">
      <formula>1</formula>
    </cfRule>
  </conditionalFormatting>
  <pageMargins left="0.25" right="0.25" top="0.75" bottom="0.75" header="0.3" footer="0.3"/>
  <pageSetup paperSize="9"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O120"/>
  <sheetViews>
    <sheetView topLeftCell="A45" workbookViewId="0">
      <selection activeCell="B62" sqref="B62"/>
    </sheetView>
  </sheetViews>
  <sheetFormatPr defaultColWidth="8.81640625" defaultRowHeight="15.5" x14ac:dyDescent="0.35"/>
  <cols>
    <col min="1" max="1" width="4.36328125" style="1" customWidth="1"/>
    <col min="2" max="2" width="22.36328125" style="1" customWidth="1"/>
    <col min="3" max="4" width="15.6328125" style="1" customWidth="1"/>
    <col min="5" max="5" width="16.1796875" style="1" customWidth="1"/>
    <col min="6" max="6" width="22.453125" style="1" customWidth="1"/>
    <col min="7" max="7" width="40.36328125" style="1" customWidth="1"/>
    <col min="8" max="8" width="8.36328125" style="1" customWidth="1"/>
    <col min="9" max="10" width="8.81640625" style="1"/>
    <col min="11" max="13" width="13.453125" style="1" bestFit="1" customWidth="1"/>
    <col min="14" max="16384" width="8.81640625" style="1"/>
  </cols>
  <sheetData>
    <row r="3" spans="2:15" ht="21" x14ac:dyDescent="0.5">
      <c r="D3" s="2"/>
    </row>
    <row r="5" spans="2:15" s="7" customFormat="1" ht="27" customHeight="1" x14ac:dyDescent="0.5">
      <c r="B5" s="3" t="s">
        <v>93</v>
      </c>
      <c r="C5" s="4"/>
      <c r="D5" s="5"/>
      <c r="E5" s="5"/>
      <c r="F5" s="5"/>
      <c r="G5" s="6"/>
    </row>
    <row r="6" spans="2:15" s="7" customFormat="1" ht="27" customHeight="1" x14ac:dyDescent="0.5">
      <c r="B6" s="3" t="s">
        <v>94</v>
      </c>
      <c r="C6" s="4"/>
      <c r="D6" s="5"/>
      <c r="E6" s="5"/>
      <c r="F6" s="5"/>
      <c r="G6" s="6"/>
    </row>
    <row r="7" spans="2:15" s="7" customFormat="1" ht="13.5" customHeight="1" x14ac:dyDescent="0.5">
      <c r="B7" s="3"/>
      <c r="C7" s="4"/>
      <c r="D7" s="5"/>
      <c r="E7" s="5"/>
      <c r="F7" s="5"/>
      <c r="G7" s="6"/>
    </row>
    <row r="8" spans="2:15" s="7" customFormat="1" ht="21" x14ac:dyDescent="0.5">
      <c r="B8" s="8" t="s">
        <v>21</v>
      </c>
      <c r="C8" s="57">
        <v>13</v>
      </c>
      <c r="D8" s="5"/>
      <c r="E8" s="5" t="s">
        <v>84</v>
      </c>
      <c r="F8" s="5"/>
      <c r="G8" s="6"/>
    </row>
    <row r="9" spans="2:15" x14ac:dyDescent="0.35">
      <c r="B9" s="8"/>
      <c r="C9" s="10"/>
      <c r="D9" s="10"/>
      <c r="E9" s="10"/>
      <c r="F9" s="10"/>
      <c r="G9" s="10"/>
    </row>
    <row r="10" spans="2:15" x14ac:dyDescent="0.35">
      <c r="B10" s="11" t="s">
        <v>15</v>
      </c>
      <c r="C10" s="11" t="s">
        <v>79</v>
      </c>
      <c r="D10" s="11" t="s">
        <v>80</v>
      </c>
      <c r="E10" s="59" t="s">
        <v>81</v>
      </c>
      <c r="F10" s="11" t="s">
        <v>82</v>
      </c>
      <c r="G10" s="52" t="s">
        <v>16</v>
      </c>
    </row>
    <row r="11" spans="2:15" x14ac:dyDescent="0.35">
      <c r="B11" s="12"/>
      <c r="C11" s="13" t="s">
        <v>1</v>
      </c>
      <c r="D11" s="13" t="s">
        <v>2</v>
      </c>
      <c r="E11" s="13" t="s">
        <v>77</v>
      </c>
      <c r="F11" s="13" t="s">
        <v>31</v>
      </c>
      <c r="G11" s="65" t="s">
        <v>42</v>
      </c>
    </row>
    <row r="12" spans="2:15" x14ac:dyDescent="0.35">
      <c r="B12" s="12"/>
      <c r="C12" s="13" t="s">
        <v>75</v>
      </c>
      <c r="D12" s="13" t="s">
        <v>75</v>
      </c>
      <c r="E12" s="13"/>
      <c r="F12" s="13" t="s">
        <v>76</v>
      </c>
      <c r="G12" s="65" t="s">
        <v>74</v>
      </c>
    </row>
    <row r="13" spans="2:15" x14ac:dyDescent="0.35">
      <c r="B13" s="12"/>
      <c r="C13" s="13"/>
      <c r="D13" s="13"/>
      <c r="E13" s="13"/>
      <c r="F13" s="13"/>
      <c r="G13" s="65" t="s">
        <v>73</v>
      </c>
      <c r="K13" s="64" t="s">
        <v>0</v>
      </c>
      <c r="L13" s="64" t="s">
        <v>22</v>
      </c>
      <c r="M13" s="64" t="s">
        <v>60</v>
      </c>
      <c r="N13" s="64" t="s">
        <v>43</v>
      </c>
      <c r="O13" s="64" t="s">
        <v>61</v>
      </c>
    </row>
    <row r="14" spans="2:15" x14ac:dyDescent="0.35">
      <c r="B14" s="14"/>
      <c r="C14" s="15"/>
      <c r="D14" s="15"/>
      <c r="E14" s="15"/>
      <c r="F14" s="15"/>
      <c r="G14" s="66" t="s">
        <v>44</v>
      </c>
      <c r="J14" s="1" t="str">
        <f>B15</f>
        <v>Kock 1</v>
      </c>
      <c r="K14" s="64">
        <f t="shared" ref="K14:N29" si="0">C15</f>
        <v>7</v>
      </c>
      <c r="L14" s="64">
        <f t="shared" si="0"/>
        <v>6</v>
      </c>
      <c r="M14" s="64">
        <f t="shared" si="0"/>
        <v>6</v>
      </c>
      <c r="N14" s="64">
        <f t="shared" si="0"/>
        <v>7</v>
      </c>
      <c r="O14" s="64"/>
    </row>
    <row r="15" spans="2:15" x14ac:dyDescent="0.35">
      <c r="B15" s="15" t="s">
        <v>3</v>
      </c>
      <c r="C15" s="73">
        <v>7</v>
      </c>
      <c r="D15" s="73">
        <v>6</v>
      </c>
      <c r="E15" s="73">
        <v>6</v>
      </c>
      <c r="F15" s="73">
        <v>7</v>
      </c>
      <c r="G15" s="67"/>
      <c r="J15" s="1" t="str">
        <f t="shared" ref="J15:J24" si="1">B16</f>
        <v>Kock2</v>
      </c>
      <c r="K15" s="64">
        <f t="shared" si="0"/>
        <v>7</v>
      </c>
      <c r="L15" s="64">
        <f t="shared" si="0"/>
        <v>6</v>
      </c>
      <c r="M15" s="64">
        <f t="shared" si="0"/>
        <v>7</v>
      </c>
      <c r="N15" s="64">
        <f t="shared" si="0"/>
        <v>7</v>
      </c>
      <c r="O15" s="64"/>
    </row>
    <row r="16" spans="2:15" x14ac:dyDescent="0.35">
      <c r="B16" s="13" t="s">
        <v>4</v>
      </c>
      <c r="C16" s="74">
        <v>7</v>
      </c>
      <c r="D16" s="74">
        <v>6</v>
      </c>
      <c r="E16" s="74">
        <v>7</v>
      </c>
      <c r="F16" s="74">
        <v>7</v>
      </c>
      <c r="G16" s="17"/>
      <c r="J16" s="1" t="str">
        <f t="shared" si="1"/>
        <v>Kock 3</v>
      </c>
      <c r="K16" s="64">
        <f t="shared" si="0"/>
        <v>6</v>
      </c>
      <c r="L16" s="64">
        <f t="shared" si="0"/>
        <v>6.5</v>
      </c>
      <c r="M16" s="64">
        <f t="shared" si="0"/>
        <v>5.5</v>
      </c>
      <c r="N16" s="64">
        <f t="shared" si="0"/>
        <v>6</v>
      </c>
      <c r="O16" s="64"/>
    </row>
    <row r="17" spans="2:15" x14ac:dyDescent="0.35">
      <c r="B17" s="13" t="s">
        <v>5</v>
      </c>
      <c r="C17" s="74">
        <v>6</v>
      </c>
      <c r="D17" s="74">
        <v>6.5</v>
      </c>
      <c r="E17" s="74">
        <v>5.5</v>
      </c>
      <c r="F17" s="74">
        <v>6</v>
      </c>
      <c r="G17" s="17"/>
      <c r="J17" s="1" t="str">
        <f t="shared" si="1"/>
        <v>Kock 4</v>
      </c>
      <c r="K17" s="64">
        <f t="shared" si="0"/>
        <v>6</v>
      </c>
      <c r="L17" s="64">
        <f t="shared" si="0"/>
        <v>5</v>
      </c>
      <c r="M17" s="64">
        <f t="shared" si="0"/>
        <v>6</v>
      </c>
      <c r="N17" s="64">
        <f t="shared" si="0"/>
        <v>7</v>
      </c>
      <c r="O17" s="64"/>
    </row>
    <row r="18" spans="2:15" x14ac:dyDescent="0.35">
      <c r="B18" s="13" t="s">
        <v>6</v>
      </c>
      <c r="C18" s="74">
        <v>6</v>
      </c>
      <c r="D18" s="74">
        <v>5</v>
      </c>
      <c r="E18" s="74">
        <v>6</v>
      </c>
      <c r="F18" s="74">
        <v>7</v>
      </c>
      <c r="G18" s="17"/>
      <c r="J18" s="1" t="str">
        <f t="shared" si="1"/>
        <v>Kock 5</v>
      </c>
      <c r="K18" s="64">
        <f t="shared" si="0"/>
        <v>6</v>
      </c>
      <c r="L18" s="64">
        <f t="shared" si="0"/>
        <v>4</v>
      </c>
      <c r="M18" s="64">
        <f t="shared" si="0"/>
        <v>5</v>
      </c>
      <c r="N18" s="64">
        <f t="shared" si="0"/>
        <v>4</v>
      </c>
      <c r="O18" s="64"/>
    </row>
    <row r="19" spans="2:15" x14ac:dyDescent="0.35">
      <c r="B19" s="13" t="s">
        <v>7</v>
      </c>
      <c r="C19" s="74">
        <v>6</v>
      </c>
      <c r="D19" s="74">
        <v>4</v>
      </c>
      <c r="E19" s="74">
        <v>5</v>
      </c>
      <c r="F19" s="74">
        <v>4</v>
      </c>
      <c r="G19" s="17"/>
      <c r="J19" s="1" t="str">
        <f t="shared" si="1"/>
        <v>Kock 6</v>
      </c>
      <c r="K19" s="64">
        <f t="shared" si="0"/>
        <v>6.5</v>
      </c>
      <c r="L19" s="64">
        <f t="shared" si="0"/>
        <v>5.5</v>
      </c>
      <c r="M19" s="64">
        <f t="shared" si="0"/>
        <v>6</v>
      </c>
      <c r="N19" s="64">
        <f t="shared" si="0"/>
        <v>5.5</v>
      </c>
      <c r="O19" s="64"/>
    </row>
    <row r="20" spans="2:15" x14ac:dyDescent="0.35">
      <c r="B20" s="13" t="s">
        <v>8</v>
      </c>
      <c r="C20" s="74">
        <v>6.5</v>
      </c>
      <c r="D20" s="74">
        <v>5.5</v>
      </c>
      <c r="E20" s="74">
        <v>6</v>
      </c>
      <c r="F20" s="74">
        <v>5.5</v>
      </c>
      <c r="G20" s="17"/>
      <c r="J20" s="1" t="str">
        <f t="shared" si="1"/>
        <v>Kock 7</v>
      </c>
      <c r="K20" s="64">
        <f t="shared" si="0"/>
        <v>7.5</v>
      </c>
      <c r="L20" s="64">
        <f t="shared" si="0"/>
        <v>8</v>
      </c>
      <c r="M20" s="64">
        <f t="shared" si="0"/>
        <v>8</v>
      </c>
      <c r="N20" s="64">
        <f t="shared" si="0"/>
        <v>6.5</v>
      </c>
      <c r="O20" s="64"/>
    </row>
    <row r="21" spans="2:15" x14ac:dyDescent="0.35">
      <c r="B21" s="13" t="s">
        <v>9</v>
      </c>
      <c r="C21" s="74">
        <v>7.5</v>
      </c>
      <c r="D21" s="74">
        <v>8</v>
      </c>
      <c r="E21" s="74">
        <v>8</v>
      </c>
      <c r="F21" s="74">
        <v>6.5</v>
      </c>
      <c r="G21" s="17"/>
      <c r="J21" s="1" t="str">
        <f t="shared" si="1"/>
        <v>Kock 8</v>
      </c>
      <c r="K21" s="64">
        <f t="shared" si="0"/>
        <v>7</v>
      </c>
      <c r="L21" s="64">
        <f t="shared" si="0"/>
        <v>6</v>
      </c>
      <c r="M21" s="64">
        <f t="shared" si="0"/>
        <v>7</v>
      </c>
      <c r="N21" s="64">
        <f t="shared" si="0"/>
        <v>7</v>
      </c>
      <c r="O21" s="64"/>
    </row>
    <row r="22" spans="2:15" x14ac:dyDescent="0.35">
      <c r="B22" s="13" t="s">
        <v>10</v>
      </c>
      <c r="C22" s="74">
        <v>7</v>
      </c>
      <c r="D22" s="74">
        <v>6</v>
      </c>
      <c r="E22" s="74">
        <v>7</v>
      </c>
      <c r="F22" s="74">
        <v>7</v>
      </c>
      <c r="G22" s="17"/>
      <c r="J22" s="1" t="str">
        <f t="shared" si="1"/>
        <v>Kock 9</v>
      </c>
      <c r="K22" s="64">
        <f t="shared" si="0"/>
        <v>7.5</v>
      </c>
      <c r="L22" s="64">
        <f t="shared" si="0"/>
        <v>8</v>
      </c>
      <c r="M22" s="64">
        <f t="shared" si="0"/>
        <v>6</v>
      </c>
      <c r="N22" s="64">
        <f t="shared" si="0"/>
        <v>6</v>
      </c>
      <c r="O22" s="64"/>
    </row>
    <row r="23" spans="2:15" x14ac:dyDescent="0.35">
      <c r="B23" s="13" t="s">
        <v>11</v>
      </c>
      <c r="C23" s="74">
        <v>7.5</v>
      </c>
      <c r="D23" s="74">
        <v>8</v>
      </c>
      <c r="E23" s="74">
        <v>6</v>
      </c>
      <c r="F23" s="74">
        <v>6</v>
      </c>
      <c r="G23" s="17"/>
      <c r="J23" s="1" t="str">
        <f t="shared" si="1"/>
        <v>Kock 10</v>
      </c>
      <c r="K23" s="64">
        <f t="shared" si="0"/>
        <v>6</v>
      </c>
      <c r="L23" s="64">
        <f t="shared" si="0"/>
        <v>7</v>
      </c>
      <c r="M23" s="64">
        <f t="shared" si="0"/>
        <v>6</v>
      </c>
      <c r="N23" s="64">
        <f t="shared" si="0"/>
        <v>8</v>
      </c>
      <c r="O23" s="64"/>
    </row>
    <row r="24" spans="2:15" x14ac:dyDescent="0.35">
      <c r="B24" s="13" t="s">
        <v>12</v>
      </c>
      <c r="C24" s="74">
        <v>6</v>
      </c>
      <c r="D24" s="74">
        <v>7</v>
      </c>
      <c r="E24" s="74">
        <v>6</v>
      </c>
      <c r="F24" s="74">
        <v>8</v>
      </c>
      <c r="G24" s="17"/>
      <c r="J24" s="1" t="str">
        <f t="shared" si="1"/>
        <v>Kock 11</v>
      </c>
      <c r="K24" s="64">
        <f t="shared" si="0"/>
        <v>7</v>
      </c>
      <c r="L24" s="64">
        <f t="shared" si="0"/>
        <v>10</v>
      </c>
      <c r="M24" s="64">
        <f t="shared" si="0"/>
        <v>8</v>
      </c>
      <c r="N24" s="64">
        <f t="shared" si="0"/>
        <v>8.5</v>
      </c>
      <c r="O24" s="64"/>
    </row>
    <row r="25" spans="2:15" x14ac:dyDescent="0.35">
      <c r="B25" s="13" t="s">
        <v>13</v>
      </c>
      <c r="C25" s="74">
        <v>7</v>
      </c>
      <c r="D25" s="74">
        <v>10</v>
      </c>
      <c r="E25" s="74">
        <v>8</v>
      </c>
      <c r="F25" s="74">
        <v>8.5</v>
      </c>
      <c r="G25" s="17"/>
      <c r="J25" s="1" t="s">
        <v>32</v>
      </c>
      <c r="K25" s="64">
        <f t="shared" si="0"/>
        <v>9</v>
      </c>
      <c r="L25" s="64">
        <f t="shared" si="0"/>
        <v>6</v>
      </c>
      <c r="M25" s="64">
        <f t="shared" si="0"/>
        <v>7</v>
      </c>
      <c r="N25" s="64">
        <f t="shared" si="0"/>
        <v>6</v>
      </c>
      <c r="O25" s="64"/>
    </row>
    <row r="26" spans="2:15" x14ac:dyDescent="0.35">
      <c r="B26" s="13" t="s">
        <v>32</v>
      </c>
      <c r="C26" s="74">
        <v>9</v>
      </c>
      <c r="D26" s="74">
        <v>6</v>
      </c>
      <c r="E26" s="74">
        <v>7</v>
      </c>
      <c r="F26" s="74">
        <v>6</v>
      </c>
      <c r="G26" s="17"/>
      <c r="J26" s="1" t="s">
        <v>33</v>
      </c>
      <c r="K26" s="64">
        <f t="shared" si="0"/>
        <v>6.5</v>
      </c>
      <c r="L26" s="64">
        <f t="shared" si="0"/>
        <v>6</v>
      </c>
      <c r="M26" s="64">
        <f t="shared" si="0"/>
        <v>6</v>
      </c>
      <c r="N26" s="64">
        <f t="shared" si="0"/>
        <v>5.5</v>
      </c>
      <c r="O26" s="64"/>
    </row>
    <row r="27" spans="2:15" x14ac:dyDescent="0.35">
      <c r="B27" s="13" t="s">
        <v>33</v>
      </c>
      <c r="C27" s="74">
        <v>6.5</v>
      </c>
      <c r="D27" s="74">
        <v>6</v>
      </c>
      <c r="E27" s="74">
        <v>6</v>
      </c>
      <c r="F27" s="74">
        <v>5.5</v>
      </c>
      <c r="G27" s="17"/>
      <c r="J27" s="1" t="s">
        <v>34</v>
      </c>
      <c r="K27" s="64">
        <f t="shared" si="0"/>
        <v>0</v>
      </c>
      <c r="L27" s="64">
        <f t="shared" si="0"/>
        <v>0</v>
      </c>
      <c r="M27" s="64">
        <f t="shared" si="0"/>
        <v>0</v>
      </c>
      <c r="N27" s="64">
        <f t="shared" si="0"/>
        <v>0</v>
      </c>
      <c r="O27" s="64"/>
    </row>
    <row r="28" spans="2:15" x14ac:dyDescent="0.35">
      <c r="B28" s="13" t="s">
        <v>34</v>
      </c>
      <c r="C28" s="74"/>
      <c r="D28" s="74"/>
      <c r="E28" s="74"/>
      <c r="F28" s="74"/>
      <c r="G28" s="17"/>
      <c r="J28" s="1" t="s">
        <v>35</v>
      </c>
      <c r="K28" s="64">
        <f t="shared" si="0"/>
        <v>0</v>
      </c>
      <c r="L28" s="64">
        <f t="shared" si="0"/>
        <v>0</v>
      </c>
      <c r="M28" s="64">
        <f t="shared" si="0"/>
        <v>0</v>
      </c>
      <c r="N28" s="64">
        <f t="shared" si="0"/>
        <v>0</v>
      </c>
      <c r="O28" s="64"/>
    </row>
    <row r="29" spans="2:15" x14ac:dyDescent="0.35">
      <c r="B29" s="13" t="s">
        <v>35</v>
      </c>
      <c r="C29" s="74"/>
      <c r="D29" s="74"/>
      <c r="E29" s="74"/>
      <c r="F29" s="74"/>
      <c r="G29" s="17"/>
      <c r="J29" s="1" t="s">
        <v>45</v>
      </c>
      <c r="K29" s="64">
        <f t="shared" si="0"/>
        <v>0</v>
      </c>
      <c r="L29" s="64">
        <f t="shared" si="0"/>
        <v>0</v>
      </c>
      <c r="M29" s="64">
        <f t="shared" si="0"/>
        <v>0</v>
      </c>
      <c r="N29" s="64">
        <f t="shared" si="0"/>
        <v>0</v>
      </c>
      <c r="O29" s="20"/>
    </row>
    <row r="30" spans="2:15" x14ac:dyDescent="0.35">
      <c r="B30" s="20" t="s">
        <v>45</v>
      </c>
      <c r="C30" s="77"/>
      <c r="D30" s="77"/>
      <c r="E30" s="77"/>
      <c r="F30" s="77"/>
      <c r="G30" s="20"/>
      <c r="J30" s="1" t="s">
        <v>46</v>
      </c>
      <c r="K30" s="64">
        <f t="shared" ref="K30:N48" si="2">C31</f>
        <v>0</v>
      </c>
      <c r="L30" s="64">
        <f t="shared" si="2"/>
        <v>0</v>
      </c>
      <c r="M30" s="64">
        <f t="shared" si="2"/>
        <v>0</v>
      </c>
      <c r="N30" s="64">
        <f t="shared" si="2"/>
        <v>0</v>
      </c>
      <c r="O30" s="20"/>
    </row>
    <row r="31" spans="2:15" x14ac:dyDescent="0.35">
      <c r="B31" s="20" t="s">
        <v>46</v>
      </c>
      <c r="C31" s="77"/>
      <c r="D31" s="77"/>
      <c r="E31" s="77"/>
      <c r="F31" s="77"/>
      <c r="G31" s="20"/>
      <c r="J31" s="1" t="s">
        <v>47</v>
      </c>
      <c r="K31" s="64">
        <f t="shared" si="2"/>
        <v>0</v>
      </c>
      <c r="L31" s="64">
        <f t="shared" si="2"/>
        <v>0</v>
      </c>
      <c r="M31" s="64">
        <f t="shared" si="2"/>
        <v>0</v>
      </c>
      <c r="N31" s="64">
        <f t="shared" si="2"/>
        <v>0</v>
      </c>
      <c r="O31" s="20"/>
    </row>
    <row r="32" spans="2:15" x14ac:dyDescent="0.35">
      <c r="B32" s="20" t="s">
        <v>67</v>
      </c>
      <c r="C32" s="74"/>
      <c r="D32" s="74"/>
      <c r="E32" s="74"/>
      <c r="F32" s="74"/>
      <c r="G32" s="20"/>
      <c r="J32" s="1" t="s">
        <v>48</v>
      </c>
      <c r="K32" s="64">
        <f t="shared" si="2"/>
        <v>0</v>
      </c>
      <c r="L32" s="64">
        <f t="shared" si="2"/>
        <v>0</v>
      </c>
      <c r="M32" s="64">
        <f t="shared" si="2"/>
        <v>0</v>
      </c>
      <c r="N32" s="64">
        <f t="shared" si="2"/>
        <v>0</v>
      </c>
      <c r="O32" s="20"/>
    </row>
    <row r="33" spans="2:15" x14ac:dyDescent="0.35">
      <c r="B33" s="20" t="s">
        <v>68</v>
      </c>
      <c r="C33" s="77"/>
      <c r="D33" s="77"/>
      <c r="E33" s="77"/>
      <c r="F33" s="77"/>
      <c r="G33" s="20"/>
      <c r="H33" s="10"/>
      <c r="I33" s="21"/>
      <c r="J33" s="1" t="s">
        <v>49</v>
      </c>
      <c r="K33" s="64">
        <f t="shared" si="2"/>
        <v>0</v>
      </c>
      <c r="L33" s="64">
        <f t="shared" si="2"/>
        <v>0</v>
      </c>
      <c r="M33" s="64">
        <f t="shared" si="2"/>
        <v>0</v>
      </c>
      <c r="N33" s="64">
        <f t="shared" si="2"/>
        <v>0</v>
      </c>
      <c r="O33" s="20"/>
    </row>
    <row r="34" spans="2:15" x14ac:dyDescent="0.35">
      <c r="B34" s="20" t="s">
        <v>49</v>
      </c>
      <c r="C34" s="77"/>
      <c r="D34" s="77"/>
      <c r="E34" s="77"/>
      <c r="F34" s="77"/>
      <c r="G34" s="20"/>
      <c r="H34" s="10"/>
      <c r="I34" s="10"/>
      <c r="J34" s="1" t="s">
        <v>50</v>
      </c>
      <c r="K34" s="64">
        <f t="shared" si="2"/>
        <v>0</v>
      </c>
      <c r="L34" s="64">
        <f t="shared" si="2"/>
        <v>0</v>
      </c>
      <c r="M34" s="64">
        <f t="shared" si="2"/>
        <v>0</v>
      </c>
      <c r="N34" s="64">
        <f t="shared" si="2"/>
        <v>0</v>
      </c>
      <c r="O34" s="20"/>
    </row>
    <row r="35" spans="2:15" ht="21" customHeight="1" x14ac:dyDescent="0.35">
      <c r="B35" s="20" t="s">
        <v>69</v>
      </c>
      <c r="C35" s="77"/>
      <c r="D35" s="77"/>
      <c r="E35" s="77"/>
      <c r="F35" s="77"/>
      <c r="G35" s="20"/>
      <c r="H35" s="10"/>
      <c r="I35" s="6"/>
      <c r="J35" s="1" t="s">
        <v>51</v>
      </c>
      <c r="K35" s="64">
        <f t="shared" si="2"/>
        <v>0</v>
      </c>
      <c r="L35" s="64">
        <f t="shared" si="2"/>
        <v>0</v>
      </c>
      <c r="M35" s="64">
        <f t="shared" si="2"/>
        <v>0</v>
      </c>
      <c r="N35" s="64">
        <f t="shared" si="2"/>
        <v>0</v>
      </c>
      <c r="O35" s="20"/>
    </row>
    <row r="36" spans="2:15" ht="21" customHeight="1" x14ac:dyDescent="0.35">
      <c r="B36" s="20"/>
      <c r="C36" s="77"/>
      <c r="D36" s="77"/>
      <c r="E36" s="77"/>
      <c r="F36" s="77"/>
      <c r="G36" s="20"/>
      <c r="H36" s="10"/>
      <c r="I36" s="10"/>
      <c r="J36" s="1" t="s">
        <v>52</v>
      </c>
      <c r="K36" s="64">
        <f t="shared" si="2"/>
        <v>0</v>
      </c>
      <c r="L36" s="64">
        <f t="shared" si="2"/>
        <v>0</v>
      </c>
      <c r="M36" s="64">
        <f t="shared" si="2"/>
        <v>0</v>
      </c>
      <c r="N36" s="64">
        <f t="shared" si="2"/>
        <v>0</v>
      </c>
      <c r="O36" s="20"/>
    </row>
    <row r="37" spans="2:15" x14ac:dyDescent="0.35">
      <c r="B37" s="20"/>
      <c r="C37" s="77"/>
      <c r="D37" s="77"/>
      <c r="E37" s="77"/>
      <c r="F37" s="77"/>
      <c r="G37" s="20"/>
      <c r="J37" s="1" t="s">
        <v>53</v>
      </c>
      <c r="K37" s="64">
        <f t="shared" si="2"/>
        <v>0</v>
      </c>
      <c r="L37" s="64">
        <f t="shared" si="2"/>
        <v>0</v>
      </c>
      <c r="M37" s="64">
        <f t="shared" si="2"/>
        <v>0</v>
      </c>
      <c r="N37" s="64">
        <f t="shared" si="2"/>
        <v>0</v>
      </c>
      <c r="O37" s="20"/>
    </row>
    <row r="38" spans="2:15" x14ac:dyDescent="0.35">
      <c r="B38" s="20"/>
      <c r="C38" s="77"/>
      <c r="D38" s="77"/>
      <c r="E38" s="77"/>
      <c r="F38" s="77"/>
      <c r="G38" s="20"/>
      <c r="J38" s="1" t="s">
        <v>54</v>
      </c>
      <c r="K38" s="64">
        <f t="shared" si="2"/>
        <v>0</v>
      </c>
      <c r="L38" s="64">
        <f t="shared" si="2"/>
        <v>0</v>
      </c>
      <c r="M38" s="64">
        <f t="shared" si="2"/>
        <v>0</v>
      </c>
      <c r="N38" s="64">
        <f t="shared" si="2"/>
        <v>0</v>
      </c>
      <c r="O38" s="20"/>
    </row>
    <row r="39" spans="2:15" x14ac:dyDescent="0.35">
      <c r="B39" s="71"/>
      <c r="C39" s="75"/>
      <c r="D39" s="75"/>
      <c r="E39" s="75"/>
      <c r="F39" s="75"/>
      <c r="G39" s="20"/>
      <c r="J39" s="1" t="s">
        <v>55</v>
      </c>
      <c r="K39" s="64">
        <f t="shared" si="2"/>
        <v>0</v>
      </c>
      <c r="L39" s="64">
        <f t="shared" si="2"/>
        <v>0</v>
      </c>
      <c r="M39" s="64">
        <f t="shared" si="2"/>
        <v>0</v>
      </c>
      <c r="N39" s="64">
        <f t="shared" si="2"/>
        <v>0</v>
      </c>
      <c r="O39" s="20"/>
    </row>
    <row r="40" spans="2:15" x14ac:dyDescent="0.35">
      <c r="B40" s="20"/>
      <c r="C40" s="75"/>
      <c r="D40" s="75"/>
      <c r="E40" s="75"/>
      <c r="F40" s="75"/>
      <c r="G40" s="20"/>
      <c r="J40" s="1" t="s">
        <v>56</v>
      </c>
      <c r="K40" s="64">
        <f t="shared" si="2"/>
        <v>0</v>
      </c>
      <c r="L40" s="64">
        <f t="shared" si="2"/>
        <v>0</v>
      </c>
      <c r="M40" s="64">
        <f t="shared" si="2"/>
        <v>0</v>
      </c>
      <c r="N40" s="64">
        <f t="shared" si="2"/>
        <v>0</v>
      </c>
      <c r="O40" s="20"/>
    </row>
    <row r="41" spans="2:15" x14ac:dyDescent="0.35">
      <c r="B41" s="20"/>
      <c r="C41" s="75"/>
      <c r="D41" s="75"/>
      <c r="E41" s="75"/>
      <c r="F41" s="75"/>
      <c r="G41" s="20"/>
      <c r="J41" s="1" t="s">
        <v>57</v>
      </c>
      <c r="K41" s="64">
        <f t="shared" si="2"/>
        <v>0</v>
      </c>
      <c r="L41" s="64">
        <f t="shared" si="2"/>
        <v>0</v>
      </c>
      <c r="M41" s="64">
        <f t="shared" si="2"/>
        <v>0</v>
      </c>
      <c r="N41" s="64">
        <f t="shared" si="2"/>
        <v>0</v>
      </c>
      <c r="O41" s="20"/>
    </row>
    <row r="42" spans="2:15" x14ac:dyDescent="0.35">
      <c r="B42" s="20"/>
      <c r="C42" s="75"/>
      <c r="D42" s="75"/>
      <c r="E42" s="75"/>
      <c r="F42" s="75"/>
      <c r="G42" s="20"/>
      <c r="J42" s="1" t="s">
        <v>58</v>
      </c>
      <c r="K42" s="64">
        <f t="shared" si="2"/>
        <v>0</v>
      </c>
      <c r="L42" s="64">
        <f t="shared" si="2"/>
        <v>0</v>
      </c>
      <c r="M42" s="64">
        <f t="shared" si="2"/>
        <v>0</v>
      </c>
      <c r="N42" s="64">
        <f t="shared" si="2"/>
        <v>0</v>
      </c>
      <c r="O42" s="20"/>
    </row>
    <row r="43" spans="2:15" x14ac:dyDescent="0.35">
      <c r="B43" s="72"/>
      <c r="C43" s="75"/>
      <c r="D43" s="75"/>
      <c r="E43" s="75"/>
      <c r="F43" s="75"/>
      <c r="G43" s="20"/>
      <c r="J43" s="1" t="s">
        <v>59</v>
      </c>
      <c r="K43" s="64">
        <f t="shared" si="2"/>
        <v>0</v>
      </c>
      <c r="L43" s="64">
        <f t="shared" si="2"/>
        <v>0</v>
      </c>
      <c r="M43" s="64">
        <f t="shared" si="2"/>
        <v>0</v>
      </c>
      <c r="N43" s="64">
        <f t="shared" si="2"/>
        <v>0</v>
      </c>
      <c r="O43" s="20"/>
    </row>
    <row r="44" spans="2:15" x14ac:dyDescent="0.35">
      <c r="B44" s="20"/>
      <c r="C44" s="75"/>
      <c r="D44" s="75"/>
      <c r="E44" s="75"/>
      <c r="F44" s="75"/>
      <c r="G44" s="20"/>
      <c r="J44" s="1" t="s">
        <v>62</v>
      </c>
      <c r="K44" s="64">
        <f t="shared" si="2"/>
        <v>0</v>
      </c>
      <c r="L44" s="64">
        <f t="shared" si="2"/>
        <v>0</v>
      </c>
      <c r="M44" s="64">
        <f t="shared" si="2"/>
        <v>0</v>
      </c>
      <c r="N44" s="64">
        <f t="shared" si="2"/>
        <v>0</v>
      </c>
      <c r="O44" s="20"/>
    </row>
    <row r="45" spans="2:15" x14ac:dyDescent="0.35">
      <c r="B45" s="20"/>
      <c r="C45" s="75"/>
      <c r="D45" s="75"/>
      <c r="E45" s="75"/>
      <c r="F45" s="75"/>
      <c r="G45" s="20"/>
      <c r="J45" s="1" t="s">
        <v>63</v>
      </c>
      <c r="K45" s="64">
        <f t="shared" si="2"/>
        <v>0</v>
      </c>
      <c r="L45" s="64">
        <f t="shared" si="2"/>
        <v>0</v>
      </c>
      <c r="M45" s="64">
        <f t="shared" si="2"/>
        <v>0</v>
      </c>
      <c r="N45" s="64">
        <f t="shared" si="2"/>
        <v>0</v>
      </c>
      <c r="O45" s="20"/>
    </row>
    <row r="46" spans="2:15" x14ac:dyDescent="0.35">
      <c r="B46" s="20"/>
      <c r="C46" s="75"/>
      <c r="D46" s="75"/>
      <c r="E46" s="75"/>
      <c r="F46" s="75"/>
      <c r="G46" s="20"/>
      <c r="J46" s="1" t="s">
        <v>64</v>
      </c>
      <c r="K46" s="64">
        <f t="shared" si="2"/>
        <v>0</v>
      </c>
      <c r="L46" s="64">
        <f t="shared" si="2"/>
        <v>0</v>
      </c>
      <c r="M46" s="64">
        <f t="shared" si="2"/>
        <v>0</v>
      </c>
      <c r="N46" s="64">
        <f t="shared" si="2"/>
        <v>0</v>
      </c>
      <c r="O46" s="20"/>
    </row>
    <row r="47" spans="2:15" x14ac:dyDescent="0.35">
      <c r="B47" s="20"/>
      <c r="C47" s="75"/>
      <c r="D47" s="75"/>
      <c r="E47" s="75"/>
      <c r="F47" s="75"/>
      <c r="G47" s="20"/>
      <c r="J47" s="1" t="s">
        <v>65</v>
      </c>
      <c r="K47" s="64">
        <f t="shared" si="2"/>
        <v>0</v>
      </c>
      <c r="L47" s="64">
        <f t="shared" si="2"/>
        <v>0</v>
      </c>
      <c r="M47" s="64">
        <f t="shared" si="2"/>
        <v>0</v>
      </c>
      <c r="N47" s="64">
        <f t="shared" si="2"/>
        <v>0</v>
      </c>
      <c r="O47" s="20"/>
    </row>
    <row r="48" spans="2:15" x14ac:dyDescent="0.35">
      <c r="B48" s="20"/>
      <c r="C48" s="75"/>
      <c r="D48" s="75"/>
      <c r="E48" s="75"/>
      <c r="F48" s="75"/>
      <c r="G48" s="20"/>
      <c r="J48" s="1" t="s">
        <v>66</v>
      </c>
      <c r="K48" s="64">
        <f t="shared" si="2"/>
        <v>0</v>
      </c>
      <c r="L48" s="64">
        <f t="shared" si="2"/>
        <v>0</v>
      </c>
      <c r="M48" s="64">
        <f t="shared" si="2"/>
        <v>0</v>
      </c>
      <c r="N48" s="64">
        <f t="shared" si="2"/>
        <v>0</v>
      </c>
      <c r="O48" s="20"/>
    </row>
    <row r="49" spans="2:7" x14ac:dyDescent="0.35">
      <c r="B49" s="20"/>
      <c r="C49" s="75"/>
      <c r="D49" s="75"/>
      <c r="E49" s="75"/>
      <c r="F49" s="75"/>
      <c r="G49" s="20"/>
    </row>
    <row r="50" spans="2:7" x14ac:dyDescent="0.35">
      <c r="B50" s="13" t="s">
        <v>18</v>
      </c>
      <c r="C50" s="17">
        <f>SUM(C15:C49)</f>
        <v>89</v>
      </c>
      <c r="D50" s="17">
        <f>SUM(D15:D49)</f>
        <v>84</v>
      </c>
      <c r="E50" s="17">
        <f>SUM(E15:E49)</f>
        <v>83.5</v>
      </c>
      <c r="F50" s="17">
        <f>SUM(F15:F49)*2</f>
        <v>168</v>
      </c>
      <c r="G50" s="69">
        <f>SUM(C50:F50)/C8</f>
        <v>32.653846153846153</v>
      </c>
    </row>
    <row r="51" spans="2:7" x14ac:dyDescent="0.35">
      <c r="B51" s="18" t="s">
        <v>17</v>
      </c>
      <c r="C51" s="19">
        <f>C50/C8</f>
        <v>6.8461538461538458</v>
      </c>
      <c r="D51" s="19">
        <f>D50/C8</f>
        <v>6.4615384615384617</v>
      </c>
      <c r="E51" s="19">
        <f>E50/C8</f>
        <v>6.4230769230769234</v>
      </c>
      <c r="F51" s="19">
        <f>F50/C8</f>
        <v>12.923076923076923</v>
      </c>
      <c r="G51" s="70">
        <f>SUM(C51:F51)</f>
        <v>32.653846153846153</v>
      </c>
    </row>
    <row r="52" spans="2:7" ht="18.5" customHeight="1" x14ac:dyDescent="0.35"/>
    <row r="53" spans="2:7" x14ac:dyDescent="0.35">
      <c r="B53" s="83"/>
      <c r="C53" s="10"/>
    </row>
    <row r="54" spans="2:7" x14ac:dyDescent="0.35">
      <c r="B54" s="83" t="s">
        <v>79</v>
      </c>
    </row>
    <row r="55" spans="2:7" x14ac:dyDescent="0.35">
      <c r="B55" s="83" t="s">
        <v>117</v>
      </c>
    </row>
    <row r="56" spans="2:7" x14ac:dyDescent="0.35">
      <c r="B56" s="83"/>
    </row>
    <row r="57" spans="2:7" x14ac:dyDescent="0.35">
      <c r="B57" s="83" t="s">
        <v>80</v>
      </c>
      <c r="C57" s="10"/>
      <c r="D57" s="10"/>
      <c r="E57" s="10"/>
      <c r="F57" s="10"/>
      <c r="G57" s="10"/>
    </row>
    <row r="58" spans="2:7" x14ac:dyDescent="0.35">
      <c r="B58" s="83" t="s">
        <v>118</v>
      </c>
      <c r="C58" s="10"/>
      <c r="D58" s="10"/>
      <c r="E58" s="10"/>
      <c r="F58" s="10"/>
      <c r="G58" s="10"/>
    </row>
    <row r="59" spans="2:7" x14ac:dyDescent="0.35">
      <c r="B59" s="83" t="s">
        <v>86</v>
      </c>
      <c r="C59" s="23"/>
      <c r="D59" s="23"/>
      <c r="E59" s="23"/>
      <c r="F59" s="23"/>
      <c r="G59" s="22"/>
    </row>
    <row r="60" spans="2:7" x14ac:dyDescent="0.35">
      <c r="B60" s="83" t="s">
        <v>119</v>
      </c>
      <c r="C60" s="10"/>
      <c r="D60" s="10"/>
      <c r="E60" s="10"/>
      <c r="F60" s="10"/>
      <c r="G60" s="10"/>
    </row>
    <row r="61" spans="2:7" x14ac:dyDescent="0.35">
      <c r="B61" s="83" t="s">
        <v>82</v>
      </c>
      <c r="C61" s="10"/>
    </row>
    <row r="62" spans="2:7" x14ac:dyDescent="0.35">
      <c r="B62" s="83" t="s">
        <v>120</v>
      </c>
      <c r="C62" s="10"/>
    </row>
    <row r="63" spans="2:7" x14ac:dyDescent="0.35">
      <c r="B63" s="83"/>
      <c r="C63" s="10"/>
    </row>
    <row r="64" spans="2:7" x14ac:dyDescent="0.35">
      <c r="B64" s="10"/>
      <c r="C64" s="10"/>
    </row>
    <row r="65" spans="2:9" x14ac:dyDescent="0.35">
      <c r="B65" s="10"/>
      <c r="C65" s="10"/>
    </row>
    <row r="66" spans="2:9" ht="18.5" customHeight="1" x14ac:dyDescent="0.35">
      <c r="B66" s="10"/>
      <c r="C66" s="10"/>
    </row>
    <row r="67" spans="2:9" ht="18.5" customHeight="1" x14ac:dyDescent="0.35">
      <c r="B67" s="10"/>
      <c r="C67" s="10"/>
    </row>
    <row r="68" spans="2:9" x14ac:dyDescent="0.35">
      <c r="B68" s="10"/>
      <c r="C68" s="10"/>
    </row>
    <row r="69" spans="2:9" x14ac:dyDescent="0.35">
      <c r="B69" s="10"/>
      <c r="C69" s="10"/>
    </row>
    <row r="70" spans="2:9" x14ac:dyDescent="0.35">
      <c r="B70" s="10"/>
      <c r="C70" s="10"/>
    </row>
    <row r="71" spans="2:9" x14ac:dyDescent="0.35">
      <c r="B71" s="10"/>
      <c r="C71" s="10"/>
    </row>
    <row r="72" spans="2:9" x14ac:dyDescent="0.35">
      <c r="B72" s="10"/>
      <c r="C72" s="10"/>
    </row>
    <row r="73" spans="2:9" x14ac:dyDescent="0.35">
      <c r="B73" s="10"/>
      <c r="C73" s="10"/>
    </row>
    <row r="74" spans="2:9" x14ac:dyDescent="0.35">
      <c r="B74" s="10"/>
      <c r="C74" s="10"/>
    </row>
    <row r="75" spans="2:9" x14ac:dyDescent="0.35">
      <c r="B75" s="10"/>
      <c r="C75" s="10"/>
    </row>
    <row r="76" spans="2:9" x14ac:dyDescent="0.35">
      <c r="B76" s="10"/>
      <c r="C76" s="10"/>
    </row>
    <row r="77" spans="2:9" x14ac:dyDescent="0.35">
      <c r="B77" s="6"/>
      <c r="C77" s="27"/>
      <c r="D77" s="27"/>
      <c r="E77" s="27"/>
      <c r="F77" s="27"/>
      <c r="G77" s="6"/>
      <c r="H77" s="10"/>
      <c r="I77" s="10"/>
    </row>
    <row r="78" spans="2:9" x14ac:dyDescent="0.35">
      <c r="B78" s="6"/>
      <c r="C78" s="27"/>
      <c r="D78" s="27"/>
      <c r="E78" s="27"/>
      <c r="F78" s="27"/>
      <c r="G78" s="6"/>
      <c r="H78" s="10"/>
      <c r="I78" s="10"/>
    </row>
    <row r="79" spans="2:9" x14ac:dyDescent="0.35">
      <c r="B79" s="6"/>
      <c r="C79" s="6"/>
      <c r="D79" s="6"/>
      <c r="E79" s="6"/>
      <c r="F79" s="6"/>
      <c r="G79" s="6"/>
      <c r="H79" s="10"/>
      <c r="I79" s="10"/>
    </row>
    <row r="80" spans="2:9" x14ac:dyDescent="0.35">
      <c r="B80" s="6"/>
      <c r="C80" s="6"/>
      <c r="D80" s="6"/>
      <c r="E80" s="6"/>
      <c r="F80" s="6"/>
      <c r="G80" s="6"/>
      <c r="H80" s="10"/>
      <c r="I80" s="10"/>
    </row>
    <row r="81" spans="2:9" x14ac:dyDescent="0.35">
      <c r="B81" s="6"/>
      <c r="C81" s="26"/>
      <c r="D81" s="26"/>
      <c r="E81" s="26"/>
      <c r="F81" s="26"/>
      <c r="G81" s="26"/>
      <c r="H81" s="10"/>
      <c r="I81" s="10"/>
    </row>
    <row r="82" spans="2:9" x14ac:dyDescent="0.35">
      <c r="B82" s="6"/>
      <c r="C82" s="6"/>
      <c r="D82" s="6"/>
      <c r="E82" s="6"/>
      <c r="F82" s="6"/>
      <c r="G82" s="6"/>
      <c r="H82" s="10"/>
      <c r="I82" s="10"/>
    </row>
    <row r="83" spans="2:9" ht="23.5" customHeight="1" x14ac:dyDescent="0.35">
      <c r="B83" s="21"/>
      <c r="C83" s="21"/>
      <c r="D83" s="21"/>
      <c r="E83" s="21"/>
      <c r="F83" s="21"/>
      <c r="G83" s="21"/>
      <c r="H83" s="10"/>
      <c r="I83" s="10"/>
    </row>
    <row r="84" spans="2:9" ht="23.5" customHeight="1" x14ac:dyDescent="0.35">
      <c r="B84" s="21"/>
      <c r="C84" s="21"/>
      <c r="D84" s="21"/>
      <c r="E84" s="21"/>
      <c r="F84" s="21"/>
      <c r="G84" s="21"/>
      <c r="H84" s="10"/>
      <c r="I84" s="10"/>
    </row>
    <row r="85" spans="2:9" ht="33.5" customHeight="1" x14ac:dyDescent="0.35">
      <c r="B85" s="21"/>
      <c r="C85" s="21"/>
      <c r="D85" s="21"/>
      <c r="E85" s="21"/>
      <c r="F85" s="21"/>
      <c r="G85" s="21"/>
      <c r="H85" s="10"/>
      <c r="I85" s="10"/>
    </row>
    <row r="86" spans="2:9" x14ac:dyDescent="0.35">
      <c r="B86" s="8"/>
      <c r="C86" s="6"/>
      <c r="D86" s="6"/>
      <c r="E86" s="6"/>
      <c r="F86" s="6"/>
      <c r="G86" s="6"/>
      <c r="H86" s="10"/>
      <c r="I86" s="10"/>
    </row>
    <row r="87" spans="2:9" x14ac:dyDescent="0.35">
      <c r="B87" s="6"/>
      <c r="C87" s="6"/>
      <c r="D87" s="6"/>
      <c r="E87" s="6"/>
      <c r="F87" s="6"/>
      <c r="G87" s="6"/>
      <c r="H87" s="10"/>
      <c r="I87" s="10"/>
    </row>
    <row r="88" spans="2:9" x14ac:dyDescent="0.35">
      <c r="B88" s="6"/>
      <c r="C88" s="6"/>
      <c r="D88" s="6"/>
      <c r="E88" s="6"/>
      <c r="F88" s="6"/>
      <c r="G88" s="6"/>
      <c r="H88" s="10"/>
      <c r="I88" s="10"/>
    </row>
    <row r="89" spans="2:9" x14ac:dyDescent="0.35">
      <c r="B89" s="6"/>
      <c r="C89" s="28"/>
      <c r="D89" s="28"/>
      <c r="E89" s="28"/>
      <c r="F89" s="28"/>
      <c r="G89" s="6"/>
      <c r="H89" s="10"/>
      <c r="I89" s="10"/>
    </row>
    <row r="90" spans="2:9" x14ac:dyDescent="0.35">
      <c r="B90" s="6"/>
      <c r="C90" s="6"/>
      <c r="D90" s="6"/>
      <c r="E90" s="6"/>
      <c r="F90" s="6"/>
      <c r="G90" s="6"/>
      <c r="H90" s="10"/>
      <c r="I90" s="10"/>
    </row>
    <row r="91" spans="2:9" x14ac:dyDescent="0.35">
      <c r="B91" s="6"/>
      <c r="C91" s="6"/>
      <c r="D91" s="6"/>
      <c r="E91" s="6"/>
      <c r="F91" s="6"/>
      <c r="G91" s="6"/>
      <c r="H91" s="10"/>
      <c r="I91" s="10"/>
    </row>
    <row r="92" spans="2:9" x14ac:dyDescent="0.35">
      <c r="B92" s="6"/>
      <c r="C92" s="6"/>
      <c r="D92" s="6"/>
      <c r="E92" s="6"/>
      <c r="F92" s="6"/>
      <c r="G92" s="6"/>
      <c r="H92" s="10"/>
      <c r="I92" s="10"/>
    </row>
    <row r="93" spans="2:9" x14ac:dyDescent="0.35">
      <c r="B93" s="6"/>
      <c r="C93" s="28"/>
      <c r="D93" s="28"/>
      <c r="E93" s="28"/>
      <c r="F93" s="28"/>
      <c r="G93" s="6"/>
      <c r="H93" s="10"/>
      <c r="I93" s="10"/>
    </row>
    <row r="94" spans="2:9" x14ac:dyDescent="0.35">
      <c r="B94" s="6"/>
      <c r="C94" s="28"/>
      <c r="D94" s="28"/>
      <c r="E94" s="28"/>
      <c r="F94" s="28"/>
      <c r="G94" s="6"/>
      <c r="H94" s="10"/>
      <c r="I94" s="10"/>
    </row>
    <row r="95" spans="2:9" x14ac:dyDescent="0.35">
      <c r="B95" s="6"/>
      <c r="C95" s="6"/>
      <c r="D95" s="6"/>
      <c r="E95" s="6"/>
      <c r="F95" s="6"/>
      <c r="G95" s="6"/>
      <c r="H95" s="10"/>
      <c r="I95" s="10"/>
    </row>
    <row r="96" spans="2:9" x14ac:dyDescent="0.35">
      <c r="B96" s="6"/>
      <c r="C96" s="6"/>
      <c r="D96" s="6"/>
      <c r="E96" s="6"/>
      <c r="F96" s="6"/>
      <c r="G96" s="6"/>
      <c r="H96" s="10"/>
      <c r="I96" s="10"/>
    </row>
    <row r="97" spans="2:9" x14ac:dyDescent="0.35">
      <c r="B97" s="6"/>
      <c r="C97" s="6"/>
      <c r="D97" s="6"/>
      <c r="E97" s="6"/>
      <c r="F97" s="6"/>
      <c r="G97" s="6"/>
      <c r="H97" s="10"/>
      <c r="I97" s="10"/>
    </row>
    <row r="98" spans="2:9" x14ac:dyDescent="0.35">
      <c r="B98" s="6"/>
      <c r="C98" s="6"/>
      <c r="D98" s="6"/>
      <c r="E98" s="6"/>
      <c r="F98" s="6"/>
      <c r="G98" s="6"/>
      <c r="H98" s="10"/>
      <c r="I98" s="10"/>
    </row>
    <row r="99" spans="2:9" x14ac:dyDescent="0.35">
      <c r="B99" s="6"/>
      <c r="C99" s="26"/>
      <c r="D99" s="26"/>
      <c r="E99" s="26"/>
      <c r="F99" s="26"/>
      <c r="G99" s="26"/>
      <c r="H99" s="10"/>
      <c r="I99" s="10"/>
    </row>
    <row r="100" spans="2:9" x14ac:dyDescent="0.35">
      <c r="B100" s="6"/>
      <c r="C100" s="6"/>
      <c r="D100" s="6"/>
      <c r="E100" s="6"/>
      <c r="F100" s="6"/>
      <c r="G100" s="6"/>
      <c r="H100" s="10"/>
      <c r="I100" s="10"/>
    </row>
    <row r="101" spans="2:9" x14ac:dyDescent="0.35">
      <c r="B101" s="6"/>
      <c r="C101" s="6"/>
      <c r="D101" s="6"/>
      <c r="E101" s="6"/>
      <c r="F101" s="6"/>
      <c r="G101" s="6"/>
      <c r="H101" s="10"/>
      <c r="I101" s="10"/>
    </row>
    <row r="102" spans="2:9" x14ac:dyDescent="0.35">
      <c r="B102" s="6"/>
      <c r="C102" s="6"/>
      <c r="D102" s="6"/>
      <c r="E102" s="6"/>
      <c r="F102" s="6"/>
      <c r="G102" s="6"/>
      <c r="H102" s="10"/>
      <c r="I102" s="10"/>
    </row>
    <row r="103" spans="2:9" x14ac:dyDescent="0.35">
      <c r="B103" s="8"/>
      <c r="C103" s="6"/>
      <c r="D103" s="6"/>
      <c r="E103" s="6"/>
      <c r="F103" s="6"/>
      <c r="G103" s="6"/>
      <c r="H103" s="10"/>
      <c r="I103" s="10"/>
    </row>
    <row r="104" spans="2:9" x14ac:dyDescent="0.35">
      <c r="B104" s="6"/>
      <c r="C104" s="6"/>
      <c r="D104" s="6"/>
      <c r="E104" s="6"/>
      <c r="F104" s="6"/>
      <c r="G104" s="6"/>
      <c r="H104" s="10"/>
      <c r="I104" s="10"/>
    </row>
    <row r="105" spans="2:9" x14ac:dyDescent="0.35">
      <c r="B105" s="6"/>
      <c r="C105" s="6"/>
      <c r="D105" s="6"/>
      <c r="E105" s="6"/>
      <c r="F105" s="6"/>
      <c r="G105" s="6"/>
      <c r="H105" s="10"/>
      <c r="I105" s="10"/>
    </row>
    <row r="106" spans="2:9" x14ac:dyDescent="0.35">
      <c r="B106" s="6"/>
      <c r="C106" s="6"/>
      <c r="D106" s="6"/>
      <c r="E106" s="6"/>
      <c r="F106" s="6"/>
      <c r="G106" s="6"/>
      <c r="H106" s="10"/>
      <c r="I106" s="10"/>
    </row>
    <row r="107" spans="2:9" x14ac:dyDescent="0.35">
      <c r="B107" s="6"/>
      <c r="C107" s="6"/>
      <c r="D107" s="6"/>
      <c r="E107" s="6"/>
      <c r="F107" s="6"/>
      <c r="G107" s="6"/>
      <c r="H107" s="10"/>
      <c r="I107" s="10"/>
    </row>
    <row r="108" spans="2:9" x14ac:dyDescent="0.35">
      <c r="B108" s="6"/>
      <c r="C108" s="6"/>
      <c r="D108" s="6"/>
      <c r="E108" s="6"/>
      <c r="F108" s="6"/>
      <c r="G108" s="6"/>
      <c r="H108" s="10"/>
      <c r="I108" s="10"/>
    </row>
    <row r="109" spans="2:9" x14ac:dyDescent="0.35">
      <c r="B109" s="6"/>
      <c r="C109" s="6"/>
      <c r="D109" s="6"/>
      <c r="E109" s="6"/>
      <c r="F109" s="6"/>
      <c r="G109" s="6"/>
      <c r="H109" s="10"/>
      <c r="I109" s="10"/>
    </row>
    <row r="110" spans="2:9" x14ac:dyDescent="0.35">
      <c r="B110" s="6"/>
      <c r="C110" s="28"/>
      <c r="D110" s="28"/>
      <c r="E110" s="28"/>
      <c r="F110" s="28"/>
      <c r="G110" s="6"/>
      <c r="H110" s="10"/>
      <c r="I110" s="10"/>
    </row>
    <row r="111" spans="2:9" x14ac:dyDescent="0.35">
      <c r="B111" s="6"/>
      <c r="C111" s="28"/>
      <c r="D111" s="28"/>
      <c r="E111" s="28"/>
      <c r="F111" s="28"/>
      <c r="G111" s="6"/>
      <c r="H111" s="10"/>
      <c r="I111" s="10"/>
    </row>
    <row r="112" spans="2:9" x14ac:dyDescent="0.35">
      <c r="B112" s="6"/>
      <c r="C112" s="6"/>
      <c r="D112" s="6"/>
      <c r="E112" s="6"/>
      <c r="F112" s="6"/>
      <c r="G112" s="6"/>
      <c r="H112" s="10"/>
      <c r="I112" s="10"/>
    </row>
    <row r="113" spans="2:9" x14ac:dyDescent="0.35">
      <c r="B113" s="6"/>
      <c r="C113" s="6"/>
      <c r="D113" s="6"/>
      <c r="E113" s="6"/>
      <c r="F113" s="6"/>
      <c r="G113" s="6"/>
      <c r="H113" s="10"/>
      <c r="I113" s="10"/>
    </row>
    <row r="114" spans="2:9" x14ac:dyDescent="0.35">
      <c r="B114" s="6"/>
      <c r="C114" s="6"/>
      <c r="D114" s="6"/>
      <c r="E114" s="6"/>
      <c r="F114" s="6"/>
      <c r="G114" s="6"/>
      <c r="H114" s="10"/>
      <c r="I114" s="10"/>
    </row>
    <row r="115" spans="2:9" x14ac:dyDescent="0.35">
      <c r="B115" s="6"/>
      <c r="C115" s="6"/>
      <c r="D115" s="6"/>
      <c r="E115" s="6"/>
      <c r="F115" s="6"/>
      <c r="G115" s="6"/>
      <c r="H115" s="10"/>
      <c r="I115" s="10"/>
    </row>
    <row r="116" spans="2:9" x14ac:dyDescent="0.35">
      <c r="B116" s="6"/>
      <c r="C116" s="26"/>
      <c r="D116" s="6"/>
      <c r="E116" s="26"/>
      <c r="F116" s="26"/>
      <c r="G116" s="6"/>
      <c r="H116" s="10"/>
      <c r="I116" s="10"/>
    </row>
    <row r="117" spans="2:9" x14ac:dyDescent="0.35">
      <c r="B117" s="6"/>
      <c r="C117" s="6"/>
      <c r="D117" s="6"/>
      <c r="E117" s="6"/>
      <c r="F117" s="6"/>
      <c r="G117" s="6"/>
      <c r="H117" s="10"/>
      <c r="I117" s="10"/>
    </row>
    <row r="118" spans="2:9" x14ac:dyDescent="0.35">
      <c r="B118" s="6"/>
      <c r="C118" s="6"/>
      <c r="D118" s="6"/>
      <c r="E118" s="6"/>
      <c r="F118" s="6"/>
      <c r="G118" s="6"/>
      <c r="H118" s="10"/>
      <c r="I118" s="10"/>
    </row>
    <row r="119" spans="2:9" x14ac:dyDescent="0.35">
      <c r="B119" s="9"/>
      <c r="C119" s="9"/>
      <c r="D119" s="9"/>
      <c r="E119" s="9"/>
      <c r="F119" s="9"/>
      <c r="G119" s="9"/>
    </row>
    <row r="120" spans="2:9" x14ac:dyDescent="0.35">
      <c r="B120" s="9"/>
      <c r="C120" s="9"/>
      <c r="D120" s="9"/>
      <c r="E120" s="9"/>
      <c r="F120" s="9"/>
      <c r="G120" s="9"/>
    </row>
  </sheetData>
  <conditionalFormatting sqref="C15">
    <cfRule type="cellIs" dxfId="38" priority="13" operator="greaterThan">
      <formula>10</formula>
    </cfRule>
  </conditionalFormatting>
  <conditionalFormatting sqref="C15:F29">
    <cfRule type="cellIs" dxfId="37" priority="7" operator="lessThan">
      <formula>1</formula>
    </cfRule>
    <cfRule type="cellIs" dxfId="36" priority="10" operator="lessThan">
      <formula>1</formula>
    </cfRule>
    <cfRule type="cellIs" dxfId="35" priority="11" operator="lessThan">
      <formula>1</formula>
    </cfRule>
    <cfRule type="cellIs" dxfId="34" priority="12" operator="greaterThan">
      <formula>10</formula>
    </cfRule>
  </conditionalFormatting>
  <conditionalFormatting sqref="C8">
    <cfRule type="cellIs" dxfId="33" priority="8" operator="lessThan">
      <formula>1</formula>
    </cfRule>
    <cfRule type="cellIs" dxfId="32" priority="9" operator="lessThan">
      <formula>1</formula>
    </cfRule>
  </conditionalFormatting>
  <conditionalFormatting sqref="G11">
    <cfRule type="cellIs" dxfId="31" priority="5" operator="lessThan">
      <formula>1</formula>
    </cfRule>
    <cfRule type="cellIs" dxfId="30" priority="6" operator="lessThan">
      <formula>1</formula>
    </cfRule>
  </conditionalFormatting>
  <conditionalFormatting sqref="G12">
    <cfRule type="cellIs" dxfId="29" priority="3" operator="lessThan">
      <formula>1</formula>
    </cfRule>
    <cfRule type="cellIs" dxfId="28" priority="4" operator="lessThan">
      <formula>1</formula>
    </cfRule>
  </conditionalFormatting>
  <conditionalFormatting sqref="G13">
    <cfRule type="cellIs" dxfId="27" priority="1" operator="lessThan">
      <formula>1</formula>
    </cfRule>
    <cfRule type="cellIs" dxfId="26" priority="2" operator="lessThan">
      <formula>1</formula>
    </cfRule>
  </conditionalFormatting>
  <pageMargins left="0.25" right="0.25" top="0.75" bottom="0.75" header="0.3" footer="0.3"/>
  <pageSetup paperSize="9" orientation="portrait"/>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O125"/>
  <sheetViews>
    <sheetView topLeftCell="A47" workbookViewId="0">
      <selection activeCell="B48" sqref="B48:B65"/>
    </sheetView>
  </sheetViews>
  <sheetFormatPr defaultColWidth="8.81640625" defaultRowHeight="15.5" x14ac:dyDescent="0.35"/>
  <cols>
    <col min="1" max="1" width="4.36328125" style="1" customWidth="1"/>
    <col min="2" max="2" width="22.36328125" style="1" customWidth="1"/>
    <col min="3" max="4" width="15.6328125" style="1" customWidth="1"/>
    <col min="5" max="5" width="16.1796875" style="1" customWidth="1"/>
    <col min="6" max="6" width="22.453125" style="1" customWidth="1"/>
    <col min="7" max="7" width="40.36328125" style="1" customWidth="1"/>
    <col min="8" max="8" width="8.36328125" style="1" customWidth="1"/>
    <col min="9" max="10" width="8.81640625" style="1"/>
    <col min="11" max="13" width="13.453125" style="1" bestFit="1" customWidth="1"/>
    <col min="14" max="16384" width="8.81640625" style="1"/>
  </cols>
  <sheetData>
    <row r="3" spans="2:15" ht="21" x14ac:dyDescent="0.5">
      <c r="D3" s="2"/>
    </row>
    <row r="5" spans="2:15" s="7" customFormat="1" ht="27" customHeight="1" x14ac:dyDescent="0.5">
      <c r="B5" s="3" t="s">
        <v>104</v>
      </c>
      <c r="C5" s="4"/>
      <c r="D5" s="5"/>
      <c r="E5" s="5"/>
      <c r="F5" s="5"/>
      <c r="G5" s="6"/>
    </row>
    <row r="6" spans="2:15" s="7" customFormat="1" ht="27" customHeight="1" x14ac:dyDescent="0.5">
      <c r="B6" s="3" t="s">
        <v>95</v>
      </c>
      <c r="C6" s="4"/>
      <c r="D6" s="5"/>
      <c r="E6" s="5"/>
      <c r="F6" s="5"/>
      <c r="G6" s="6"/>
    </row>
    <row r="7" spans="2:15" s="7" customFormat="1" ht="13.5" customHeight="1" x14ac:dyDescent="0.5">
      <c r="B7" s="3"/>
      <c r="C7" s="4"/>
      <c r="D7" s="5"/>
      <c r="E7" s="5"/>
      <c r="F7" s="5"/>
      <c r="G7" s="6"/>
    </row>
    <row r="8" spans="2:15" s="7" customFormat="1" ht="21" x14ac:dyDescent="0.5">
      <c r="B8" s="8" t="s">
        <v>21</v>
      </c>
      <c r="C8" s="57">
        <v>13</v>
      </c>
      <c r="D8" s="5"/>
      <c r="E8" s="5"/>
      <c r="F8" s="5"/>
      <c r="G8" s="6"/>
    </row>
    <row r="9" spans="2:15" x14ac:dyDescent="0.35">
      <c r="B9" s="8"/>
      <c r="C9" s="10"/>
      <c r="D9" s="10"/>
      <c r="E9" s="10"/>
      <c r="F9" s="10"/>
      <c r="G9" s="10"/>
    </row>
    <row r="10" spans="2:15" x14ac:dyDescent="0.35">
      <c r="B10" s="11" t="s">
        <v>15</v>
      </c>
      <c r="C10" s="11" t="s">
        <v>79</v>
      </c>
      <c r="D10" s="11" t="s">
        <v>80</v>
      </c>
      <c r="E10" s="59" t="s">
        <v>81</v>
      </c>
      <c r="F10" s="11" t="s">
        <v>82</v>
      </c>
      <c r="G10" s="52" t="s">
        <v>16</v>
      </c>
    </row>
    <row r="11" spans="2:15" x14ac:dyDescent="0.35">
      <c r="B11" s="12"/>
      <c r="C11" s="13" t="s">
        <v>1</v>
      </c>
      <c r="D11" s="13" t="s">
        <v>2</v>
      </c>
      <c r="E11" s="13" t="s">
        <v>77</v>
      </c>
      <c r="F11" s="13" t="s">
        <v>31</v>
      </c>
      <c r="G11" s="65" t="s">
        <v>42</v>
      </c>
    </row>
    <row r="12" spans="2:15" x14ac:dyDescent="0.35">
      <c r="B12" s="12"/>
      <c r="C12" s="13" t="s">
        <v>75</v>
      </c>
      <c r="D12" s="13" t="s">
        <v>75</v>
      </c>
      <c r="E12" s="13"/>
      <c r="F12" s="13" t="s">
        <v>76</v>
      </c>
      <c r="G12" s="65" t="s">
        <v>74</v>
      </c>
    </row>
    <row r="13" spans="2:15" x14ac:dyDescent="0.35">
      <c r="B13" s="12"/>
      <c r="C13" s="13"/>
      <c r="D13" s="13"/>
      <c r="E13" s="13"/>
      <c r="F13" s="13"/>
      <c r="G13" s="65" t="s">
        <v>73</v>
      </c>
      <c r="K13" s="64" t="s">
        <v>0</v>
      </c>
      <c r="L13" s="64" t="s">
        <v>22</v>
      </c>
      <c r="M13" s="64" t="s">
        <v>60</v>
      </c>
      <c r="N13" s="64" t="s">
        <v>43</v>
      </c>
      <c r="O13" s="64" t="s">
        <v>61</v>
      </c>
    </row>
    <row r="14" spans="2:15" x14ac:dyDescent="0.35">
      <c r="B14" s="14"/>
      <c r="C14" s="15"/>
      <c r="D14" s="15"/>
      <c r="E14" s="15"/>
      <c r="F14" s="15"/>
      <c r="G14" s="66" t="s">
        <v>44</v>
      </c>
      <c r="J14" s="1" t="str">
        <f>B15</f>
        <v>Kock 1</v>
      </c>
      <c r="K14" s="64">
        <f t="shared" ref="K14:N29" si="0">C15</f>
        <v>6</v>
      </c>
      <c r="L14" s="64">
        <f t="shared" si="0"/>
        <v>6</v>
      </c>
      <c r="M14" s="64">
        <f t="shared" si="0"/>
        <v>7</v>
      </c>
      <c r="N14" s="64">
        <f t="shared" si="0"/>
        <v>6.5</v>
      </c>
      <c r="O14" s="64"/>
    </row>
    <row r="15" spans="2:15" x14ac:dyDescent="0.35">
      <c r="B15" s="15" t="s">
        <v>3</v>
      </c>
      <c r="C15" s="73">
        <v>6</v>
      </c>
      <c r="D15" s="73">
        <v>6</v>
      </c>
      <c r="E15" s="73">
        <v>7</v>
      </c>
      <c r="F15" s="73">
        <v>6.5</v>
      </c>
      <c r="G15" s="67"/>
      <c r="J15" s="1" t="str">
        <f t="shared" ref="J15:J24" si="1">B16</f>
        <v>Kock2</v>
      </c>
      <c r="K15" s="64">
        <f t="shared" si="0"/>
        <v>7.5</v>
      </c>
      <c r="L15" s="64">
        <f t="shared" si="0"/>
        <v>5.5</v>
      </c>
      <c r="M15" s="64">
        <f t="shared" si="0"/>
        <v>6</v>
      </c>
      <c r="N15" s="64">
        <f t="shared" si="0"/>
        <v>5.5</v>
      </c>
      <c r="O15" s="64"/>
    </row>
    <row r="16" spans="2:15" x14ac:dyDescent="0.35">
      <c r="B16" s="13" t="s">
        <v>4</v>
      </c>
      <c r="C16" s="74">
        <v>7.5</v>
      </c>
      <c r="D16" s="74">
        <v>5.5</v>
      </c>
      <c r="E16" s="74">
        <v>6</v>
      </c>
      <c r="F16" s="74">
        <v>5.5</v>
      </c>
      <c r="G16" s="17"/>
      <c r="J16" s="1" t="str">
        <f t="shared" si="1"/>
        <v>Kock 3</v>
      </c>
      <c r="K16" s="64">
        <f t="shared" si="0"/>
        <v>5.5</v>
      </c>
      <c r="L16" s="64">
        <f t="shared" si="0"/>
        <v>6.5</v>
      </c>
      <c r="M16" s="64">
        <f t="shared" si="0"/>
        <v>6.5</v>
      </c>
      <c r="N16" s="64">
        <f t="shared" si="0"/>
        <v>6</v>
      </c>
      <c r="O16" s="64"/>
    </row>
    <row r="17" spans="2:15" x14ac:dyDescent="0.35">
      <c r="B17" s="13" t="s">
        <v>5</v>
      </c>
      <c r="C17" s="74">
        <v>5.5</v>
      </c>
      <c r="D17" s="74">
        <v>6.5</v>
      </c>
      <c r="E17" s="74">
        <v>6.5</v>
      </c>
      <c r="F17" s="74">
        <v>6</v>
      </c>
      <c r="G17" s="17"/>
      <c r="J17" s="1" t="str">
        <f t="shared" si="1"/>
        <v>Kock 4</v>
      </c>
      <c r="K17" s="64">
        <f t="shared" si="0"/>
        <v>5.5</v>
      </c>
      <c r="L17" s="64">
        <f t="shared" si="0"/>
        <v>5</v>
      </c>
      <c r="M17" s="64">
        <f t="shared" si="0"/>
        <v>5</v>
      </c>
      <c r="N17" s="64">
        <f t="shared" si="0"/>
        <v>6.5</v>
      </c>
      <c r="O17" s="64"/>
    </row>
    <row r="18" spans="2:15" x14ac:dyDescent="0.35">
      <c r="B18" s="13" t="s">
        <v>6</v>
      </c>
      <c r="C18" s="74">
        <v>5.5</v>
      </c>
      <c r="D18" s="74">
        <v>5</v>
      </c>
      <c r="E18" s="74">
        <v>5</v>
      </c>
      <c r="F18" s="74">
        <v>6.5</v>
      </c>
      <c r="G18" s="17"/>
      <c r="J18" s="1" t="str">
        <f t="shared" si="1"/>
        <v>Kock 5</v>
      </c>
      <c r="K18" s="64">
        <f t="shared" si="0"/>
        <v>6</v>
      </c>
      <c r="L18" s="64">
        <f t="shared" si="0"/>
        <v>4</v>
      </c>
      <c r="M18" s="64">
        <f t="shared" si="0"/>
        <v>6</v>
      </c>
      <c r="N18" s="64">
        <f t="shared" si="0"/>
        <v>8</v>
      </c>
      <c r="O18" s="64"/>
    </row>
    <row r="19" spans="2:15" x14ac:dyDescent="0.35">
      <c r="B19" s="13" t="s">
        <v>7</v>
      </c>
      <c r="C19" s="74">
        <v>6</v>
      </c>
      <c r="D19" s="74">
        <v>4</v>
      </c>
      <c r="E19" s="74">
        <v>6</v>
      </c>
      <c r="F19" s="74">
        <v>8</v>
      </c>
      <c r="G19" s="17"/>
      <c r="J19" s="1" t="str">
        <f t="shared" si="1"/>
        <v>Kock 6</v>
      </c>
      <c r="K19" s="64">
        <f t="shared" si="0"/>
        <v>4.5</v>
      </c>
      <c r="L19" s="64">
        <f t="shared" si="0"/>
        <v>5</v>
      </c>
      <c r="M19" s="64">
        <f t="shared" si="0"/>
        <v>5</v>
      </c>
      <c r="N19" s="64">
        <f t="shared" si="0"/>
        <v>4</v>
      </c>
      <c r="O19" s="64"/>
    </row>
    <row r="20" spans="2:15" x14ac:dyDescent="0.35">
      <c r="B20" s="13" t="s">
        <v>8</v>
      </c>
      <c r="C20" s="74">
        <v>4.5</v>
      </c>
      <c r="D20" s="74">
        <v>5</v>
      </c>
      <c r="E20" s="74">
        <v>5</v>
      </c>
      <c r="F20" s="74">
        <v>4</v>
      </c>
      <c r="G20" s="17"/>
      <c r="J20" s="1" t="str">
        <f t="shared" si="1"/>
        <v>Kock 7</v>
      </c>
      <c r="K20" s="64">
        <f t="shared" si="0"/>
        <v>7</v>
      </c>
      <c r="L20" s="64">
        <f t="shared" si="0"/>
        <v>7.5</v>
      </c>
      <c r="M20" s="64">
        <f t="shared" si="0"/>
        <v>7</v>
      </c>
      <c r="N20" s="64">
        <f t="shared" si="0"/>
        <v>6</v>
      </c>
      <c r="O20" s="64"/>
    </row>
    <row r="21" spans="2:15" x14ac:dyDescent="0.35">
      <c r="B21" s="13" t="s">
        <v>9</v>
      </c>
      <c r="C21" s="74">
        <v>7</v>
      </c>
      <c r="D21" s="74">
        <v>7.5</v>
      </c>
      <c r="E21" s="74">
        <v>7</v>
      </c>
      <c r="F21" s="74">
        <v>6</v>
      </c>
      <c r="G21" s="17"/>
      <c r="J21" s="1" t="str">
        <f t="shared" si="1"/>
        <v>Kock 8</v>
      </c>
      <c r="K21" s="64">
        <f t="shared" si="0"/>
        <v>6</v>
      </c>
      <c r="L21" s="64">
        <f t="shared" si="0"/>
        <v>8</v>
      </c>
      <c r="M21" s="64">
        <f t="shared" si="0"/>
        <v>7</v>
      </c>
      <c r="N21" s="64">
        <f t="shared" si="0"/>
        <v>7.5</v>
      </c>
      <c r="O21" s="64"/>
    </row>
    <row r="22" spans="2:15" x14ac:dyDescent="0.35">
      <c r="B22" s="13" t="s">
        <v>10</v>
      </c>
      <c r="C22" s="74">
        <v>6</v>
      </c>
      <c r="D22" s="74">
        <v>8</v>
      </c>
      <c r="E22" s="74">
        <v>7</v>
      </c>
      <c r="F22" s="74">
        <v>7.5</v>
      </c>
      <c r="G22" s="17"/>
      <c r="J22" s="1" t="str">
        <f t="shared" si="1"/>
        <v>Kock 9</v>
      </c>
      <c r="K22" s="64">
        <f t="shared" si="0"/>
        <v>7.5</v>
      </c>
      <c r="L22" s="64">
        <f t="shared" si="0"/>
        <v>8.5</v>
      </c>
      <c r="M22" s="64">
        <f t="shared" si="0"/>
        <v>9</v>
      </c>
      <c r="N22" s="64">
        <f t="shared" si="0"/>
        <v>9.5</v>
      </c>
      <c r="O22" s="64"/>
    </row>
    <row r="23" spans="2:15" x14ac:dyDescent="0.35">
      <c r="B23" s="13" t="s">
        <v>11</v>
      </c>
      <c r="C23" s="74">
        <v>7.5</v>
      </c>
      <c r="D23" s="74">
        <v>8.5</v>
      </c>
      <c r="E23" s="74">
        <v>9</v>
      </c>
      <c r="F23" s="74">
        <v>9.5</v>
      </c>
      <c r="G23" s="17"/>
      <c r="J23" s="1" t="str">
        <f t="shared" si="1"/>
        <v>Kock 10</v>
      </c>
      <c r="K23" s="64">
        <f t="shared" si="0"/>
        <v>5</v>
      </c>
      <c r="L23" s="64">
        <f t="shared" si="0"/>
        <v>7</v>
      </c>
      <c r="M23" s="64">
        <f t="shared" si="0"/>
        <v>6</v>
      </c>
      <c r="N23" s="64">
        <f t="shared" si="0"/>
        <v>7</v>
      </c>
      <c r="O23" s="64"/>
    </row>
    <row r="24" spans="2:15" x14ac:dyDescent="0.35">
      <c r="B24" s="13" t="s">
        <v>12</v>
      </c>
      <c r="C24" s="74">
        <v>5</v>
      </c>
      <c r="D24" s="74">
        <v>7</v>
      </c>
      <c r="E24" s="74">
        <v>6</v>
      </c>
      <c r="F24" s="74">
        <v>7</v>
      </c>
      <c r="G24" s="17"/>
      <c r="J24" s="1" t="str">
        <f t="shared" si="1"/>
        <v>Kock 11</v>
      </c>
      <c r="K24" s="64">
        <f t="shared" si="0"/>
        <v>8</v>
      </c>
      <c r="L24" s="64">
        <f t="shared" si="0"/>
        <v>9</v>
      </c>
      <c r="M24" s="64">
        <f t="shared" si="0"/>
        <v>9</v>
      </c>
      <c r="N24" s="64">
        <f t="shared" si="0"/>
        <v>10</v>
      </c>
      <c r="O24" s="64"/>
    </row>
    <row r="25" spans="2:15" x14ac:dyDescent="0.35">
      <c r="B25" s="13" t="s">
        <v>13</v>
      </c>
      <c r="C25" s="74">
        <v>8</v>
      </c>
      <c r="D25" s="74">
        <v>9</v>
      </c>
      <c r="E25" s="74">
        <v>9</v>
      </c>
      <c r="F25" s="74">
        <v>10</v>
      </c>
      <c r="G25" s="17"/>
      <c r="J25" s="1" t="s">
        <v>32</v>
      </c>
      <c r="K25" s="64">
        <f t="shared" si="0"/>
        <v>6</v>
      </c>
      <c r="L25" s="64">
        <f t="shared" si="0"/>
        <v>8</v>
      </c>
      <c r="M25" s="64">
        <f t="shared" si="0"/>
        <v>8</v>
      </c>
      <c r="N25" s="64">
        <f t="shared" si="0"/>
        <v>8</v>
      </c>
      <c r="O25" s="64"/>
    </row>
    <row r="26" spans="2:15" x14ac:dyDescent="0.35">
      <c r="B26" s="13" t="s">
        <v>32</v>
      </c>
      <c r="C26" s="74">
        <v>6</v>
      </c>
      <c r="D26" s="74">
        <v>8</v>
      </c>
      <c r="E26" s="74">
        <v>8</v>
      </c>
      <c r="F26" s="74">
        <v>8</v>
      </c>
      <c r="G26" s="17"/>
      <c r="J26" s="1" t="s">
        <v>33</v>
      </c>
      <c r="K26" s="64">
        <f t="shared" si="0"/>
        <v>8</v>
      </c>
      <c r="L26" s="64">
        <f t="shared" si="0"/>
        <v>9</v>
      </c>
      <c r="M26" s="64">
        <f t="shared" si="0"/>
        <v>9</v>
      </c>
      <c r="N26" s="64">
        <f t="shared" si="0"/>
        <v>9</v>
      </c>
      <c r="O26" s="64"/>
    </row>
    <row r="27" spans="2:15" x14ac:dyDescent="0.35">
      <c r="B27" s="13" t="s">
        <v>33</v>
      </c>
      <c r="C27" s="74">
        <v>8</v>
      </c>
      <c r="D27" s="74">
        <v>9</v>
      </c>
      <c r="E27" s="74">
        <v>9</v>
      </c>
      <c r="F27" s="74">
        <v>9</v>
      </c>
      <c r="G27" s="17"/>
      <c r="J27" s="1" t="s">
        <v>34</v>
      </c>
      <c r="K27" s="64">
        <f t="shared" si="0"/>
        <v>0</v>
      </c>
      <c r="L27" s="64">
        <f t="shared" si="0"/>
        <v>0</v>
      </c>
      <c r="M27" s="64">
        <f t="shared" si="0"/>
        <v>0</v>
      </c>
      <c r="N27" s="64">
        <f t="shared" si="0"/>
        <v>0</v>
      </c>
      <c r="O27" s="64"/>
    </row>
    <row r="28" spans="2:15" x14ac:dyDescent="0.35">
      <c r="B28" s="13" t="s">
        <v>34</v>
      </c>
      <c r="C28" s="74"/>
      <c r="D28" s="74"/>
      <c r="E28" s="74"/>
      <c r="F28" s="74"/>
      <c r="G28" s="17"/>
      <c r="J28" s="1" t="s">
        <v>35</v>
      </c>
      <c r="K28" s="64">
        <f t="shared" si="0"/>
        <v>0</v>
      </c>
      <c r="L28" s="64">
        <f t="shared" si="0"/>
        <v>0</v>
      </c>
      <c r="M28" s="64">
        <f t="shared" si="0"/>
        <v>0</v>
      </c>
      <c r="N28" s="64">
        <f t="shared" si="0"/>
        <v>0</v>
      </c>
      <c r="O28" s="64"/>
    </row>
    <row r="29" spans="2:15" x14ac:dyDescent="0.35">
      <c r="B29" s="13" t="s">
        <v>35</v>
      </c>
      <c r="C29" s="74"/>
      <c r="D29" s="74"/>
      <c r="E29" s="74"/>
      <c r="F29" s="74"/>
      <c r="G29" s="17"/>
      <c r="J29" s="1" t="s">
        <v>45</v>
      </c>
      <c r="K29" s="64">
        <f t="shared" si="0"/>
        <v>0</v>
      </c>
      <c r="L29" s="64">
        <f t="shared" si="0"/>
        <v>0</v>
      </c>
      <c r="M29" s="64">
        <f t="shared" si="0"/>
        <v>0</v>
      </c>
      <c r="N29" s="64">
        <f t="shared" si="0"/>
        <v>0</v>
      </c>
      <c r="O29" s="20"/>
    </row>
    <row r="30" spans="2:15" x14ac:dyDescent="0.35">
      <c r="B30" s="20" t="s">
        <v>45</v>
      </c>
      <c r="C30" s="77"/>
      <c r="D30" s="77"/>
      <c r="E30" s="77"/>
      <c r="F30" s="77"/>
      <c r="G30" s="20"/>
      <c r="J30" s="1" t="s">
        <v>46</v>
      </c>
      <c r="K30" s="64">
        <f t="shared" ref="K30:N48" si="2">C31</f>
        <v>0</v>
      </c>
      <c r="L30" s="64">
        <f t="shared" si="2"/>
        <v>0</v>
      </c>
      <c r="M30" s="64">
        <f t="shared" si="2"/>
        <v>0</v>
      </c>
      <c r="N30" s="64">
        <f t="shared" si="2"/>
        <v>0</v>
      </c>
      <c r="O30" s="20"/>
    </row>
    <row r="31" spans="2:15" x14ac:dyDescent="0.35">
      <c r="B31" s="20" t="s">
        <v>46</v>
      </c>
      <c r="C31" s="77"/>
      <c r="D31" s="77"/>
      <c r="E31" s="77"/>
      <c r="F31" s="77"/>
      <c r="G31" s="20"/>
      <c r="J31" s="1" t="s">
        <v>47</v>
      </c>
      <c r="K31" s="64">
        <f t="shared" si="2"/>
        <v>0</v>
      </c>
      <c r="L31" s="64">
        <f t="shared" si="2"/>
        <v>0</v>
      </c>
      <c r="M31" s="64">
        <f t="shared" si="2"/>
        <v>0</v>
      </c>
      <c r="N31" s="64">
        <f t="shared" si="2"/>
        <v>0</v>
      </c>
      <c r="O31" s="20"/>
    </row>
    <row r="32" spans="2:15" x14ac:dyDescent="0.35">
      <c r="B32" s="20" t="s">
        <v>67</v>
      </c>
      <c r="C32" s="74"/>
      <c r="D32" s="74"/>
      <c r="E32" s="74"/>
      <c r="F32" s="74"/>
      <c r="G32" s="20"/>
      <c r="J32" s="1" t="s">
        <v>48</v>
      </c>
      <c r="K32" s="64">
        <f t="shared" si="2"/>
        <v>0</v>
      </c>
      <c r="L32" s="64">
        <f t="shared" si="2"/>
        <v>0</v>
      </c>
      <c r="M32" s="64">
        <f t="shared" si="2"/>
        <v>0</v>
      </c>
      <c r="N32" s="64">
        <f t="shared" si="2"/>
        <v>0</v>
      </c>
      <c r="O32" s="20"/>
    </row>
    <row r="33" spans="2:15" x14ac:dyDescent="0.35">
      <c r="B33" s="20" t="s">
        <v>68</v>
      </c>
      <c r="C33" s="77"/>
      <c r="D33" s="77"/>
      <c r="E33" s="77"/>
      <c r="F33" s="77"/>
      <c r="G33" s="20"/>
      <c r="H33" s="10"/>
      <c r="I33" s="21"/>
      <c r="J33" s="1" t="s">
        <v>49</v>
      </c>
      <c r="K33" s="64">
        <f t="shared" si="2"/>
        <v>0</v>
      </c>
      <c r="L33" s="64">
        <f t="shared" si="2"/>
        <v>0</v>
      </c>
      <c r="M33" s="64">
        <f t="shared" si="2"/>
        <v>0</v>
      </c>
      <c r="N33" s="64">
        <f t="shared" si="2"/>
        <v>0</v>
      </c>
      <c r="O33" s="20"/>
    </row>
    <row r="34" spans="2:15" x14ac:dyDescent="0.35">
      <c r="B34" s="20" t="s">
        <v>49</v>
      </c>
      <c r="C34" s="77"/>
      <c r="D34" s="77"/>
      <c r="E34" s="77"/>
      <c r="F34" s="77"/>
      <c r="G34" s="20"/>
      <c r="H34" s="10"/>
      <c r="I34" s="10"/>
      <c r="J34" s="1" t="s">
        <v>50</v>
      </c>
      <c r="K34" s="64">
        <f t="shared" si="2"/>
        <v>0</v>
      </c>
      <c r="L34" s="64">
        <f t="shared" si="2"/>
        <v>0</v>
      </c>
      <c r="M34" s="64">
        <f t="shared" si="2"/>
        <v>0</v>
      </c>
      <c r="N34" s="64">
        <f t="shared" si="2"/>
        <v>0</v>
      </c>
      <c r="O34" s="20"/>
    </row>
    <row r="35" spans="2:15" ht="21" customHeight="1" x14ac:dyDescent="0.35">
      <c r="B35" s="20" t="s">
        <v>69</v>
      </c>
      <c r="C35" s="77"/>
      <c r="D35" s="77"/>
      <c r="E35" s="77"/>
      <c r="F35" s="77"/>
      <c r="G35" s="20"/>
      <c r="H35" s="10"/>
      <c r="I35" s="6"/>
      <c r="J35" s="1" t="s">
        <v>51</v>
      </c>
      <c r="K35" s="64">
        <f t="shared" si="2"/>
        <v>0</v>
      </c>
      <c r="L35" s="64">
        <f t="shared" si="2"/>
        <v>0</v>
      </c>
      <c r="M35" s="64">
        <f t="shared" si="2"/>
        <v>0</v>
      </c>
      <c r="N35" s="64">
        <f t="shared" si="2"/>
        <v>0</v>
      </c>
      <c r="O35" s="20"/>
    </row>
    <row r="36" spans="2:15" ht="21" customHeight="1" x14ac:dyDescent="0.35">
      <c r="B36" s="20"/>
      <c r="C36" s="77"/>
      <c r="D36" s="77"/>
      <c r="E36" s="77"/>
      <c r="F36" s="77"/>
      <c r="G36" s="20"/>
      <c r="H36" s="10"/>
      <c r="I36" s="10"/>
      <c r="J36" s="1" t="s">
        <v>52</v>
      </c>
      <c r="K36" s="64">
        <f t="shared" si="2"/>
        <v>0</v>
      </c>
      <c r="L36" s="64">
        <f t="shared" si="2"/>
        <v>0</v>
      </c>
      <c r="M36" s="64">
        <f t="shared" si="2"/>
        <v>0</v>
      </c>
      <c r="N36" s="64">
        <f t="shared" si="2"/>
        <v>0</v>
      </c>
      <c r="O36" s="20"/>
    </row>
    <row r="37" spans="2:15" x14ac:dyDescent="0.35">
      <c r="B37" s="20"/>
      <c r="C37" s="77"/>
      <c r="D37" s="77"/>
      <c r="E37" s="77"/>
      <c r="F37" s="77"/>
      <c r="G37" s="20"/>
      <c r="J37" s="1" t="s">
        <v>53</v>
      </c>
      <c r="K37" s="64">
        <f t="shared" si="2"/>
        <v>0</v>
      </c>
      <c r="L37" s="64">
        <f t="shared" si="2"/>
        <v>0</v>
      </c>
      <c r="M37" s="64">
        <f t="shared" si="2"/>
        <v>0</v>
      </c>
      <c r="N37" s="64">
        <f t="shared" si="2"/>
        <v>0</v>
      </c>
      <c r="O37" s="20"/>
    </row>
    <row r="38" spans="2:15" x14ac:dyDescent="0.35">
      <c r="B38" s="20"/>
      <c r="C38" s="77"/>
      <c r="D38" s="77"/>
      <c r="E38" s="77"/>
      <c r="F38" s="77"/>
      <c r="G38" s="20"/>
      <c r="J38" s="1" t="s">
        <v>54</v>
      </c>
      <c r="K38" s="64">
        <f t="shared" si="2"/>
        <v>0</v>
      </c>
      <c r="L38" s="64">
        <f t="shared" si="2"/>
        <v>0</v>
      </c>
      <c r="M38" s="64">
        <f t="shared" si="2"/>
        <v>0</v>
      </c>
      <c r="N38" s="64">
        <f t="shared" si="2"/>
        <v>0</v>
      </c>
      <c r="O38" s="20"/>
    </row>
    <row r="39" spans="2:15" x14ac:dyDescent="0.35">
      <c r="B39" s="71"/>
      <c r="C39" s="77"/>
      <c r="D39" s="77"/>
      <c r="E39" s="77"/>
      <c r="F39" s="77"/>
      <c r="G39" s="20"/>
      <c r="J39" s="1" t="s">
        <v>55</v>
      </c>
      <c r="K39" s="64">
        <f t="shared" si="2"/>
        <v>0</v>
      </c>
      <c r="L39" s="64">
        <f t="shared" si="2"/>
        <v>0</v>
      </c>
      <c r="M39" s="64">
        <f t="shared" si="2"/>
        <v>0</v>
      </c>
      <c r="N39" s="64">
        <f t="shared" si="2"/>
        <v>0</v>
      </c>
      <c r="O39" s="20"/>
    </row>
    <row r="40" spans="2:15" x14ac:dyDescent="0.35">
      <c r="B40" s="20"/>
      <c r="C40" s="75"/>
      <c r="D40" s="75"/>
      <c r="E40" s="75"/>
      <c r="F40" s="75"/>
      <c r="G40" s="20"/>
      <c r="J40" s="1" t="s">
        <v>56</v>
      </c>
      <c r="K40" s="64">
        <f t="shared" si="2"/>
        <v>0</v>
      </c>
      <c r="L40" s="64">
        <f t="shared" si="2"/>
        <v>0</v>
      </c>
      <c r="M40" s="64">
        <f t="shared" si="2"/>
        <v>0</v>
      </c>
      <c r="N40" s="64">
        <f t="shared" si="2"/>
        <v>0</v>
      </c>
      <c r="O40" s="20"/>
    </row>
    <row r="41" spans="2:15" x14ac:dyDescent="0.35">
      <c r="B41" s="20"/>
      <c r="C41" s="75"/>
      <c r="D41" s="75"/>
      <c r="E41" s="75"/>
      <c r="F41" s="75"/>
      <c r="G41" s="20"/>
      <c r="J41" s="1" t="s">
        <v>57</v>
      </c>
      <c r="K41" s="64">
        <f t="shared" si="2"/>
        <v>0</v>
      </c>
      <c r="L41" s="64">
        <f t="shared" si="2"/>
        <v>0</v>
      </c>
      <c r="M41" s="64">
        <f t="shared" si="2"/>
        <v>0</v>
      </c>
      <c r="N41" s="64">
        <f t="shared" si="2"/>
        <v>0</v>
      </c>
      <c r="O41" s="20"/>
    </row>
    <row r="42" spans="2:15" x14ac:dyDescent="0.35">
      <c r="B42" s="20"/>
      <c r="C42" s="75"/>
      <c r="D42" s="75"/>
      <c r="E42" s="75"/>
      <c r="F42" s="75"/>
      <c r="G42" s="20"/>
      <c r="J42" s="1" t="s">
        <v>58</v>
      </c>
      <c r="K42" s="64">
        <f t="shared" si="2"/>
        <v>0</v>
      </c>
      <c r="L42" s="64">
        <f t="shared" si="2"/>
        <v>0</v>
      </c>
      <c r="M42" s="64">
        <f t="shared" si="2"/>
        <v>0</v>
      </c>
      <c r="N42" s="64">
        <f t="shared" si="2"/>
        <v>0</v>
      </c>
      <c r="O42" s="20"/>
    </row>
    <row r="43" spans="2:15" x14ac:dyDescent="0.35">
      <c r="B43" s="72"/>
      <c r="C43" s="75"/>
      <c r="D43" s="75"/>
      <c r="E43" s="75"/>
      <c r="F43" s="75"/>
      <c r="G43" s="20"/>
      <c r="J43" s="1" t="s">
        <v>59</v>
      </c>
      <c r="K43" s="64">
        <f t="shared" si="2"/>
        <v>0</v>
      </c>
      <c r="L43" s="64">
        <f t="shared" si="2"/>
        <v>0</v>
      </c>
      <c r="M43" s="64">
        <f t="shared" si="2"/>
        <v>0</v>
      </c>
      <c r="N43" s="64">
        <f t="shared" si="2"/>
        <v>0</v>
      </c>
      <c r="O43" s="20"/>
    </row>
    <row r="44" spans="2:15" x14ac:dyDescent="0.35">
      <c r="B44" s="20"/>
      <c r="C44" s="75"/>
      <c r="D44" s="75"/>
      <c r="E44" s="75"/>
      <c r="F44" s="75"/>
      <c r="G44" s="20"/>
      <c r="J44" s="1" t="s">
        <v>62</v>
      </c>
      <c r="K44" s="64">
        <f t="shared" si="2"/>
        <v>0</v>
      </c>
      <c r="L44" s="64">
        <f t="shared" si="2"/>
        <v>0</v>
      </c>
      <c r="M44" s="64">
        <f t="shared" si="2"/>
        <v>0</v>
      </c>
      <c r="N44" s="64">
        <f t="shared" si="2"/>
        <v>0</v>
      </c>
      <c r="O44" s="20"/>
    </row>
    <row r="45" spans="2:15" x14ac:dyDescent="0.35">
      <c r="B45" s="20"/>
      <c r="C45" s="75"/>
      <c r="D45" s="75"/>
      <c r="E45" s="75"/>
      <c r="F45" s="75"/>
      <c r="G45" s="20"/>
      <c r="J45" s="1" t="s">
        <v>63</v>
      </c>
      <c r="K45" s="64">
        <f t="shared" si="2"/>
        <v>0</v>
      </c>
      <c r="L45" s="64">
        <f t="shared" si="2"/>
        <v>0</v>
      </c>
      <c r="M45" s="64">
        <f t="shared" si="2"/>
        <v>0</v>
      </c>
      <c r="N45" s="64">
        <f t="shared" si="2"/>
        <v>0</v>
      </c>
      <c r="O45" s="20"/>
    </row>
    <row r="46" spans="2:15" x14ac:dyDescent="0.35">
      <c r="B46" s="20"/>
      <c r="C46" s="75"/>
      <c r="D46" s="75"/>
      <c r="E46" s="75"/>
      <c r="F46" s="75"/>
      <c r="G46" s="20"/>
      <c r="J46" s="1" t="s">
        <v>64</v>
      </c>
      <c r="K46" s="64">
        <f t="shared" si="2"/>
        <v>0</v>
      </c>
      <c r="L46" s="64">
        <f t="shared" si="2"/>
        <v>0</v>
      </c>
      <c r="M46" s="64">
        <f t="shared" si="2"/>
        <v>0</v>
      </c>
      <c r="N46" s="64">
        <f t="shared" si="2"/>
        <v>0</v>
      </c>
      <c r="O46" s="20"/>
    </row>
    <row r="47" spans="2:15" x14ac:dyDescent="0.35">
      <c r="B47" s="20"/>
      <c r="C47" s="75"/>
      <c r="D47" s="75"/>
      <c r="E47" s="75"/>
      <c r="F47" s="75"/>
      <c r="G47" s="20"/>
      <c r="J47" s="1" t="s">
        <v>65</v>
      </c>
      <c r="K47" s="64">
        <f t="shared" si="2"/>
        <v>0</v>
      </c>
      <c r="L47" s="64">
        <f t="shared" si="2"/>
        <v>0</v>
      </c>
      <c r="M47" s="64">
        <f t="shared" si="2"/>
        <v>0</v>
      </c>
      <c r="N47" s="64">
        <f t="shared" si="2"/>
        <v>0</v>
      </c>
      <c r="O47" s="20"/>
    </row>
    <row r="48" spans="2:15" x14ac:dyDescent="0.35">
      <c r="B48" s="20"/>
      <c r="C48" s="75"/>
      <c r="D48" s="75"/>
      <c r="E48" s="75"/>
      <c r="F48" s="75"/>
      <c r="G48" s="20"/>
      <c r="J48" s="1" t="s">
        <v>66</v>
      </c>
      <c r="K48" s="64">
        <f t="shared" si="2"/>
        <v>0</v>
      </c>
      <c r="L48" s="64">
        <f t="shared" si="2"/>
        <v>0</v>
      </c>
      <c r="M48" s="64">
        <f t="shared" si="2"/>
        <v>0</v>
      </c>
      <c r="N48" s="64">
        <f t="shared" si="2"/>
        <v>0</v>
      </c>
      <c r="O48" s="20"/>
    </row>
    <row r="49" spans="2:7" x14ac:dyDescent="0.35">
      <c r="B49" s="20"/>
      <c r="C49" s="75"/>
      <c r="D49" s="75"/>
      <c r="E49" s="75"/>
      <c r="F49" s="75"/>
      <c r="G49" s="20"/>
    </row>
    <row r="50" spans="2:7" x14ac:dyDescent="0.35">
      <c r="B50" s="13" t="s">
        <v>18</v>
      </c>
      <c r="C50" s="17">
        <f>SUM(C15:C49)</f>
        <v>82.5</v>
      </c>
      <c r="D50" s="17">
        <f>SUM(D15:D49)</f>
        <v>89</v>
      </c>
      <c r="E50" s="17">
        <f>SUM(E15:E49)</f>
        <v>90.5</v>
      </c>
      <c r="F50" s="17">
        <f>SUM(F15:F49)*2</f>
        <v>187</v>
      </c>
      <c r="G50" s="69">
        <f>SUM(C50:F50)/C8</f>
        <v>34.53846153846154</v>
      </c>
    </row>
    <row r="51" spans="2:7" x14ac:dyDescent="0.35">
      <c r="B51" s="18" t="s">
        <v>17</v>
      </c>
      <c r="C51" s="19">
        <f>C50/C8</f>
        <v>6.3461538461538458</v>
      </c>
      <c r="D51" s="19">
        <f>D50/C8</f>
        <v>6.8461538461538458</v>
      </c>
      <c r="E51" s="19">
        <f>E50/C8</f>
        <v>6.9615384615384617</v>
      </c>
      <c r="F51" s="19">
        <f>F50/C8</f>
        <v>14.384615384615385</v>
      </c>
      <c r="G51" s="70">
        <f>SUM(C51:F51)</f>
        <v>34.53846153846154</v>
      </c>
    </row>
    <row r="53" spans="2:7" x14ac:dyDescent="0.35">
      <c r="B53" s="83"/>
    </row>
    <row r="54" spans="2:7" x14ac:dyDescent="0.35">
      <c r="B54" s="83" t="s">
        <v>79</v>
      </c>
    </row>
    <row r="55" spans="2:7" x14ac:dyDescent="0.35">
      <c r="B55" s="83" t="s">
        <v>121</v>
      </c>
    </row>
    <row r="56" spans="2:7" x14ac:dyDescent="0.35">
      <c r="B56" s="82"/>
    </row>
    <row r="57" spans="2:7" x14ac:dyDescent="0.35">
      <c r="B57" s="83" t="s">
        <v>80</v>
      </c>
    </row>
    <row r="58" spans="2:7" x14ac:dyDescent="0.35">
      <c r="B58" s="83" t="s">
        <v>122</v>
      </c>
      <c r="C58" s="10"/>
    </row>
    <row r="59" spans="2:7" x14ac:dyDescent="0.35">
      <c r="B59" s="83"/>
    </row>
    <row r="60" spans="2:7" x14ac:dyDescent="0.35">
      <c r="B60" s="83"/>
    </row>
    <row r="61" spans="2:7" x14ac:dyDescent="0.35">
      <c r="B61" s="83" t="s">
        <v>86</v>
      </c>
    </row>
    <row r="62" spans="2:7" x14ac:dyDescent="0.35">
      <c r="B62" s="83" t="s">
        <v>123</v>
      </c>
      <c r="C62" s="10"/>
      <c r="D62" s="10"/>
      <c r="E62" s="10"/>
      <c r="F62" s="10"/>
      <c r="G62" s="10"/>
    </row>
    <row r="63" spans="2:7" x14ac:dyDescent="0.35">
      <c r="B63" s="83"/>
      <c r="C63" s="10"/>
      <c r="D63" s="10"/>
      <c r="E63" s="10"/>
      <c r="F63" s="10"/>
      <c r="G63" s="10"/>
    </row>
    <row r="64" spans="2:7" x14ac:dyDescent="0.35">
      <c r="B64" s="83" t="s">
        <v>82</v>
      </c>
      <c r="C64" s="23"/>
      <c r="D64" s="23"/>
      <c r="E64" s="23"/>
      <c r="F64" s="23"/>
      <c r="G64" s="22"/>
    </row>
    <row r="65" spans="2:7" x14ac:dyDescent="0.35">
      <c r="B65" s="83" t="s">
        <v>124</v>
      </c>
      <c r="C65" s="10"/>
      <c r="D65" s="10"/>
      <c r="E65" s="10"/>
      <c r="F65" s="10"/>
      <c r="G65" s="10"/>
    </row>
    <row r="66" spans="2:7" x14ac:dyDescent="0.35">
      <c r="B66" s="83"/>
      <c r="C66" s="10"/>
    </row>
    <row r="67" spans="2:7" x14ac:dyDescent="0.35">
      <c r="B67" s="24"/>
      <c r="C67" s="10"/>
    </row>
    <row r="68" spans="2:7" x14ac:dyDescent="0.35">
      <c r="B68" s="23"/>
      <c r="C68" s="10"/>
    </row>
    <row r="69" spans="2:7" x14ac:dyDescent="0.35">
      <c r="B69" s="10"/>
      <c r="C69" s="10"/>
    </row>
    <row r="70" spans="2:7" x14ac:dyDescent="0.35">
      <c r="B70" s="10"/>
      <c r="C70" s="10"/>
    </row>
    <row r="71" spans="2:7" ht="18.5" customHeight="1" x14ac:dyDescent="0.35">
      <c r="B71" s="10"/>
      <c r="C71" s="10"/>
    </row>
    <row r="72" spans="2:7" ht="18.5" customHeight="1" x14ac:dyDescent="0.35">
      <c r="B72" s="10"/>
      <c r="C72" s="10"/>
    </row>
    <row r="73" spans="2:7" x14ac:dyDescent="0.35">
      <c r="B73" s="10"/>
      <c r="C73" s="10"/>
    </row>
    <row r="74" spans="2:7" x14ac:dyDescent="0.35">
      <c r="B74" s="10"/>
      <c r="C74" s="10"/>
    </row>
    <row r="75" spans="2:7" x14ac:dyDescent="0.35">
      <c r="B75" s="10"/>
      <c r="C75" s="10"/>
    </row>
    <row r="76" spans="2:7" x14ac:dyDescent="0.35">
      <c r="B76" s="10"/>
      <c r="C76" s="10"/>
    </row>
    <row r="77" spans="2:7" x14ac:dyDescent="0.35">
      <c r="B77" s="10"/>
      <c r="C77" s="10"/>
    </row>
    <row r="78" spans="2:7" x14ac:dyDescent="0.35">
      <c r="B78" s="10"/>
      <c r="C78" s="10"/>
    </row>
    <row r="79" spans="2:7" x14ac:dyDescent="0.35">
      <c r="B79" s="10"/>
      <c r="C79" s="10"/>
    </row>
    <row r="80" spans="2:7" x14ac:dyDescent="0.35">
      <c r="B80" s="10"/>
      <c r="C80" s="10"/>
    </row>
    <row r="81" spans="2:9" x14ac:dyDescent="0.35">
      <c r="B81" s="10"/>
      <c r="C81" s="10"/>
    </row>
    <row r="82" spans="2:9" x14ac:dyDescent="0.35">
      <c r="B82" s="6"/>
      <c r="C82" s="27"/>
      <c r="D82" s="27"/>
      <c r="E82" s="27"/>
      <c r="F82" s="27"/>
      <c r="G82" s="6"/>
      <c r="H82" s="10"/>
      <c r="I82" s="10"/>
    </row>
    <row r="83" spans="2:9" x14ac:dyDescent="0.35">
      <c r="B83" s="6"/>
      <c r="C83" s="27"/>
      <c r="D83" s="27"/>
      <c r="E83" s="27"/>
      <c r="F83" s="27"/>
      <c r="G83" s="6"/>
      <c r="H83" s="10"/>
      <c r="I83" s="10"/>
    </row>
    <row r="84" spans="2:9" x14ac:dyDescent="0.35">
      <c r="B84" s="6"/>
      <c r="C84" s="6"/>
      <c r="D84" s="6"/>
      <c r="E84" s="6"/>
      <c r="F84" s="6"/>
      <c r="G84" s="6"/>
      <c r="H84" s="10"/>
      <c r="I84" s="10"/>
    </row>
    <row r="85" spans="2:9" x14ac:dyDescent="0.35">
      <c r="B85" s="6"/>
      <c r="C85" s="6"/>
      <c r="D85" s="6"/>
      <c r="E85" s="6"/>
      <c r="F85" s="6"/>
      <c r="G85" s="6"/>
      <c r="H85" s="10"/>
      <c r="I85" s="10"/>
    </row>
    <row r="86" spans="2:9" x14ac:dyDescent="0.35">
      <c r="B86" s="6"/>
      <c r="C86" s="26"/>
      <c r="D86" s="26"/>
      <c r="E86" s="26"/>
      <c r="F86" s="26"/>
      <c r="G86" s="26"/>
      <c r="H86" s="10"/>
      <c r="I86" s="10"/>
    </row>
    <row r="87" spans="2:9" x14ac:dyDescent="0.35">
      <c r="B87" s="6"/>
      <c r="C87" s="6"/>
      <c r="D87" s="6"/>
      <c r="E87" s="6"/>
      <c r="F87" s="6"/>
      <c r="G87" s="6"/>
      <c r="H87" s="10"/>
      <c r="I87" s="10"/>
    </row>
    <row r="88" spans="2:9" ht="23.5" customHeight="1" x14ac:dyDescent="0.35">
      <c r="B88" s="21"/>
      <c r="C88" s="21"/>
      <c r="D88" s="21"/>
      <c r="E88" s="21"/>
      <c r="F88" s="21"/>
      <c r="G88" s="21"/>
      <c r="H88" s="10"/>
      <c r="I88" s="10"/>
    </row>
    <row r="89" spans="2:9" ht="23.5" customHeight="1" x14ac:dyDescent="0.35">
      <c r="B89" s="21"/>
      <c r="C89" s="21"/>
      <c r="D89" s="21"/>
      <c r="E89" s="21"/>
      <c r="F89" s="21"/>
      <c r="G89" s="21"/>
      <c r="H89" s="10"/>
      <c r="I89" s="10"/>
    </row>
    <row r="90" spans="2:9" ht="33.5" customHeight="1" x14ac:dyDescent="0.35">
      <c r="B90" s="21"/>
      <c r="C90" s="21"/>
      <c r="D90" s="21"/>
      <c r="E90" s="21"/>
      <c r="F90" s="21"/>
      <c r="G90" s="21"/>
      <c r="H90" s="10"/>
      <c r="I90" s="10"/>
    </row>
    <row r="91" spans="2:9" x14ac:dyDescent="0.35">
      <c r="B91" s="8"/>
      <c r="C91" s="6"/>
      <c r="D91" s="6"/>
      <c r="E91" s="6"/>
      <c r="F91" s="6"/>
      <c r="G91" s="6"/>
      <c r="H91" s="10"/>
      <c r="I91" s="10"/>
    </row>
    <row r="92" spans="2:9" x14ac:dyDescent="0.35">
      <c r="B92" s="6"/>
      <c r="C92" s="6"/>
      <c r="D92" s="6"/>
      <c r="E92" s="6"/>
      <c r="F92" s="6"/>
      <c r="G92" s="6"/>
      <c r="H92" s="10"/>
      <c r="I92" s="10"/>
    </row>
    <row r="93" spans="2:9" x14ac:dyDescent="0.35">
      <c r="B93" s="6"/>
      <c r="C93" s="6"/>
      <c r="D93" s="6"/>
      <c r="E93" s="6"/>
      <c r="F93" s="6"/>
      <c r="G93" s="6"/>
      <c r="H93" s="10"/>
      <c r="I93" s="10"/>
    </row>
    <row r="94" spans="2:9" x14ac:dyDescent="0.35">
      <c r="B94" s="6"/>
      <c r="C94" s="28"/>
      <c r="D94" s="28"/>
      <c r="E94" s="28"/>
      <c r="F94" s="28"/>
      <c r="G94" s="6"/>
      <c r="H94" s="10"/>
      <c r="I94" s="10"/>
    </row>
    <row r="95" spans="2:9" x14ac:dyDescent="0.35">
      <c r="B95" s="6"/>
      <c r="C95" s="6"/>
      <c r="D95" s="6"/>
      <c r="E95" s="6"/>
      <c r="F95" s="6"/>
      <c r="G95" s="6"/>
      <c r="H95" s="10"/>
      <c r="I95" s="10"/>
    </row>
    <row r="96" spans="2:9" x14ac:dyDescent="0.35">
      <c r="B96" s="6"/>
      <c r="C96" s="6"/>
      <c r="D96" s="6"/>
      <c r="E96" s="6"/>
      <c r="F96" s="6"/>
      <c r="G96" s="6"/>
      <c r="H96" s="10"/>
      <c r="I96" s="10"/>
    </row>
    <row r="97" spans="2:9" x14ac:dyDescent="0.35">
      <c r="B97" s="6"/>
      <c r="C97" s="6"/>
      <c r="D97" s="6"/>
      <c r="E97" s="6"/>
      <c r="F97" s="6"/>
      <c r="G97" s="6"/>
      <c r="H97" s="10"/>
      <c r="I97" s="10"/>
    </row>
    <row r="98" spans="2:9" x14ac:dyDescent="0.35">
      <c r="B98" s="6"/>
      <c r="C98" s="28"/>
      <c r="D98" s="28"/>
      <c r="E98" s="28"/>
      <c r="F98" s="28"/>
      <c r="G98" s="6"/>
      <c r="H98" s="10"/>
      <c r="I98" s="10"/>
    </row>
    <row r="99" spans="2:9" x14ac:dyDescent="0.35">
      <c r="B99" s="6"/>
      <c r="C99" s="28"/>
      <c r="D99" s="28"/>
      <c r="E99" s="28"/>
      <c r="F99" s="28"/>
      <c r="G99" s="6"/>
      <c r="H99" s="10"/>
      <c r="I99" s="10"/>
    </row>
    <row r="100" spans="2:9" x14ac:dyDescent="0.35">
      <c r="B100" s="6"/>
      <c r="C100" s="6"/>
      <c r="D100" s="6"/>
      <c r="E100" s="6"/>
      <c r="F100" s="6"/>
      <c r="G100" s="6"/>
      <c r="H100" s="10"/>
      <c r="I100" s="10"/>
    </row>
    <row r="101" spans="2:9" x14ac:dyDescent="0.35">
      <c r="B101" s="6"/>
      <c r="C101" s="6"/>
      <c r="D101" s="6"/>
      <c r="E101" s="6"/>
      <c r="F101" s="6"/>
      <c r="G101" s="6"/>
      <c r="H101" s="10"/>
      <c r="I101" s="10"/>
    </row>
    <row r="102" spans="2:9" x14ac:dyDescent="0.35">
      <c r="B102" s="6"/>
      <c r="C102" s="6"/>
      <c r="D102" s="6"/>
      <c r="E102" s="6"/>
      <c r="F102" s="6"/>
      <c r="G102" s="6"/>
      <c r="H102" s="10"/>
      <c r="I102" s="10"/>
    </row>
    <row r="103" spans="2:9" x14ac:dyDescent="0.35">
      <c r="B103" s="6"/>
      <c r="C103" s="6"/>
      <c r="D103" s="6"/>
      <c r="E103" s="6"/>
      <c r="F103" s="6"/>
      <c r="G103" s="6"/>
      <c r="H103" s="10"/>
      <c r="I103" s="10"/>
    </row>
    <row r="104" spans="2:9" x14ac:dyDescent="0.35">
      <c r="B104" s="6"/>
      <c r="C104" s="26"/>
      <c r="D104" s="26"/>
      <c r="E104" s="26"/>
      <c r="F104" s="26"/>
      <c r="G104" s="26"/>
      <c r="H104" s="10"/>
      <c r="I104" s="10"/>
    </row>
    <row r="105" spans="2:9" x14ac:dyDescent="0.35">
      <c r="B105" s="6"/>
      <c r="C105" s="6"/>
      <c r="D105" s="6"/>
      <c r="E105" s="6"/>
      <c r="F105" s="6"/>
      <c r="G105" s="6"/>
      <c r="H105" s="10"/>
      <c r="I105" s="10"/>
    </row>
    <row r="106" spans="2:9" x14ac:dyDescent="0.35">
      <c r="B106" s="6"/>
      <c r="C106" s="6"/>
      <c r="D106" s="6"/>
      <c r="E106" s="6"/>
      <c r="F106" s="6"/>
      <c r="G106" s="6"/>
      <c r="H106" s="10"/>
      <c r="I106" s="10"/>
    </row>
    <row r="107" spans="2:9" x14ac:dyDescent="0.35">
      <c r="B107" s="6"/>
      <c r="C107" s="6"/>
      <c r="D107" s="6"/>
      <c r="E107" s="6"/>
      <c r="F107" s="6"/>
      <c r="G107" s="6"/>
      <c r="H107" s="10"/>
      <c r="I107" s="10"/>
    </row>
    <row r="108" spans="2:9" x14ac:dyDescent="0.35">
      <c r="B108" s="8"/>
      <c r="C108" s="6"/>
      <c r="D108" s="6"/>
      <c r="E108" s="6"/>
      <c r="F108" s="6"/>
      <c r="G108" s="6"/>
      <c r="H108" s="10"/>
      <c r="I108" s="10"/>
    </row>
    <row r="109" spans="2:9" x14ac:dyDescent="0.35">
      <c r="B109" s="6"/>
      <c r="C109" s="6"/>
      <c r="D109" s="6"/>
      <c r="E109" s="6"/>
      <c r="F109" s="6"/>
      <c r="G109" s="6"/>
      <c r="H109" s="10"/>
      <c r="I109" s="10"/>
    </row>
    <row r="110" spans="2:9" x14ac:dyDescent="0.35">
      <c r="B110" s="6"/>
      <c r="C110" s="6"/>
      <c r="D110" s="6"/>
      <c r="E110" s="6"/>
      <c r="F110" s="6"/>
      <c r="G110" s="6"/>
      <c r="H110" s="10"/>
      <c r="I110" s="10"/>
    </row>
    <row r="111" spans="2:9" x14ac:dyDescent="0.35">
      <c r="B111" s="6"/>
      <c r="C111" s="6"/>
      <c r="D111" s="6"/>
      <c r="E111" s="6"/>
      <c r="F111" s="6"/>
      <c r="G111" s="6"/>
      <c r="H111" s="10"/>
      <c r="I111" s="10"/>
    </row>
    <row r="112" spans="2:9" x14ac:dyDescent="0.35">
      <c r="B112" s="6"/>
      <c r="C112" s="6"/>
      <c r="D112" s="6"/>
      <c r="E112" s="6"/>
      <c r="F112" s="6"/>
      <c r="G112" s="6"/>
      <c r="H112" s="10"/>
      <c r="I112" s="10"/>
    </row>
    <row r="113" spans="2:9" x14ac:dyDescent="0.35">
      <c r="B113" s="6"/>
      <c r="C113" s="6"/>
      <c r="D113" s="6"/>
      <c r="E113" s="6"/>
      <c r="F113" s="6"/>
      <c r="G113" s="6"/>
      <c r="H113" s="10"/>
      <c r="I113" s="10"/>
    </row>
    <row r="114" spans="2:9" x14ac:dyDescent="0.35">
      <c r="B114" s="6"/>
      <c r="C114" s="6"/>
      <c r="D114" s="6"/>
      <c r="E114" s="6"/>
      <c r="F114" s="6"/>
      <c r="G114" s="6"/>
      <c r="H114" s="10"/>
      <c r="I114" s="10"/>
    </row>
    <row r="115" spans="2:9" x14ac:dyDescent="0.35">
      <c r="B115" s="6"/>
      <c r="C115" s="28"/>
      <c r="D115" s="28"/>
      <c r="E115" s="28"/>
      <c r="F115" s="28"/>
      <c r="G115" s="6"/>
      <c r="H115" s="10"/>
      <c r="I115" s="10"/>
    </row>
    <row r="116" spans="2:9" x14ac:dyDescent="0.35">
      <c r="B116" s="6"/>
      <c r="C116" s="28"/>
      <c r="D116" s="28"/>
      <c r="E116" s="28"/>
      <c r="F116" s="28"/>
      <c r="G116" s="6"/>
      <c r="H116" s="10"/>
      <c r="I116" s="10"/>
    </row>
    <row r="117" spans="2:9" x14ac:dyDescent="0.35">
      <c r="B117" s="6"/>
      <c r="C117" s="6"/>
      <c r="D117" s="6"/>
      <c r="E117" s="6"/>
      <c r="F117" s="6"/>
      <c r="G117" s="6"/>
      <c r="H117" s="10"/>
      <c r="I117" s="10"/>
    </row>
    <row r="118" spans="2:9" x14ac:dyDescent="0.35">
      <c r="B118" s="6"/>
      <c r="C118" s="6"/>
      <c r="D118" s="6"/>
      <c r="E118" s="6"/>
      <c r="F118" s="6"/>
      <c r="G118" s="6"/>
      <c r="H118" s="10"/>
      <c r="I118" s="10"/>
    </row>
    <row r="119" spans="2:9" x14ac:dyDescent="0.35">
      <c r="B119" s="6"/>
      <c r="C119" s="6"/>
      <c r="D119" s="6"/>
      <c r="E119" s="6"/>
      <c r="F119" s="6"/>
      <c r="G119" s="6"/>
      <c r="H119" s="10"/>
      <c r="I119" s="10"/>
    </row>
    <row r="120" spans="2:9" x14ac:dyDescent="0.35">
      <c r="B120" s="6"/>
      <c r="C120" s="6"/>
      <c r="D120" s="6"/>
      <c r="E120" s="6"/>
      <c r="F120" s="6"/>
      <c r="G120" s="6"/>
      <c r="H120" s="10"/>
      <c r="I120" s="10"/>
    </row>
    <row r="121" spans="2:9" x14ac:dyDescent="0.35">
      <c r="B121" s="6"/>
      <c r="C121" s="26"/>
      <c r="D121" s="6"/>
      <c r="E121" s="26"/>
      <c r="F121" s="26"/>
      <c r="G121" s="6"/>
      <c r="H121" s="10"/>
      <c r="I121" s="10"/>
    </row>
    <row r="122" spans="2:9" x14ac:dyDescent="0.35">
      <c r="B122" s="6"/>
      <c r="C122" s="6"/>
      <c r="D122" s="6"/>
      <c r="E122" s="6"/>
      <c r="F122" s="6"/>
      <c r="G122" s="6"/>
      <c r="H122" s="10"/>
      <c r="I122" s="10"/>
    </row>
    <row r="123" spans="2:9" x14ac:dyDescent="0.35">
      <c r="B123" s="6"/>
      <c r="C123" s="6"/>
      <c r="D123" s="6"/>
      <c r="E123" s="6"/>
      <c r="F123" s="6"/>
      <c r="G123" s="6"/>
      <c r="H123" s="10"/>
      <c r="I123" s="10"/>
    </row>
    <row r="124" spans="2:9" x14ac:dyDescent="0.35">
      <c r="B124" s="9"/>
      <c r="C124" s="9"/>
      <c r="D124" s="9"/>
      <c r="E124" s="9"/>
      <c r="F124" s="9"/>
      <c r="G124" s="9"/>
    </row>
    <row r="125" spans="2:9" x14ac:dyDescent="0.35">
      <c r="B125" s="9"/>
      <c r="C125" s="9"/>
      <c r="D125" s="9"/>
      <c r="E125" s="9"/>
      <c r="F125" s="9"/>
      <c r="G125" s="9"/>
    </row>
  </sheetData>
  <conditionalFormatting sqref="C15">
    <cfRule type="cellIs" dxfId="25" priority="13" operator="greaterThan">
      <formula>10</formula>
    </cfRule>
  </conditionalFormatting>
  <conditionalFormatting sqref="C15:F29">
    <cfRule type="cellIs" dxfId="24" priority="7" operator="lessThan">
      <formula>1</formula>
    </cfRule>
    <cfRule type="cellIs" dxfId="23" priority="10" operator="lessThan">
      <formula>1</formula>
    </cfRule>
    <cfRule type="cellIs" dxfId="22" priority="11" operator="lessThan">
      <formula>1</formula>
    </cfRule>
    <cfRule type="cellIs" dxfId="21" priority="12" operator="greaterThan">
      <formula>10</formula>
    </cfRule>
  </conditionalFormatting>
  <conditionalFormatting sqref="C8">
    <cfRule type="cellIs" dxfId="20" priority="8" operator="lessThan">
      <formula>1</formula>
    </cfRule>
    <cfRule type="cellIs" dxfId="19" priority="9" operator="lessThan">
      <formula>1</formula>
    </cfRule>
  </conditionalFormatting>
  <conditionalFormatting sqref="G11">
    <cfRule type="cellIs" dxfId="18" priority="5" operator="lessThan">
      <formula>1</formula>
    </cfRule>
    <cfRule type="cellIs" dxfId="17" priority="6" operator="lessThan">
      <formula>1</formula>
    </cfRule>
  </conditionalFormatting>
  <conditionalFormatting sqref="G12">
    <cfRule type="cellIs" dxfId="16" priority="3" operator="lessThan">
      <formula>1</formula>
    </cfRule>
    <cfRule type="cellIs" dxfId="15" priority="4" operator="lessThan">
      <formula>1</formula>
    </cfRule>
  </conditionalFormatting>
  <conditionalFormatting sqref="G13">
    <cfRule type="cellIs" dxfId="14" priority="1" operator="lessThan">
      <formula>1</formula>
    </cfRule>
    <cfRule type="cellIs" dxfId="13" priority="2" operator="lessThan">
      <formula>1</formula>
    </cfRule>
  </conditionalFormatting>
  <pageMargins left="0.25" right="0.25" top="0.75" bottom="0.75" header="0.3" footer="0.3"/>
  <pageSetup paperSize="9" orientation="portrait"/>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O125"/>
  <sheetViews>
    <sheetView topLeftCell="A41" workbookViewId="0">
      <selection activeCell="B64" sqref="B64"/>
    </sheetView>
  </sheetViews>
  <sheetFormatPr defaultColWidth="8.81640625" defaultRowHeight="15.5" x14ac:dyDescent="0.35"/>
  <cols>
    <col min="1" max="1" width="4.36328125" style="1" customWidth="1"/>
    <col min="2" max="2" width="22.36328125" style="1" customWidth="1"/>
    <col min="3" max="4" width="15.6328125" style="1" customWidth="1"/>
    <col min="5" max="5" width="16.1796875" style="1" customWidth="1"/>
    <col min="6" max="6" width="22.453125" style="1" customWidth="1"/>
    <col min="7" max="7" width="40.36328125" style="1" customWidth="1"/>
    <col min="8" max="8" width="8.36328125" style="1" customWidth="1"/>
    <col min="9" max="10" width="8.81640625" style="1"/>
    <col min="11" max="13" width="13.453125" style="1" bestFit="1" customWidth="1"/>
    <col min="14" max="16384" width="8.81640625" style="1"/>
  </cols>
  <sheetData>
    <row r="3" spans="2:15" ht="21" x14ac:dyDescent="0.5">
      <c r="D3" s="2"/>
    </row>
    <row r="5" spans="2:15" s="7" customFormat="1" ht="27" customHeight="1" x14ac:dyDescent="0.5">
      <c r="B5" s="3" t="s">
        <v>93</v>
      </c>
      <c r="C5" s="4"/>
      <c r="D5" s="5"/>
      <c r="E5" s="5"/>
      <c r="F5" s="5"/>
      <c r="G5" s="6"/>
    </row>
    <row r="6" spans="2:15" s="7" customFormat="1" ht="27" customHeight="1" x14ac:dyDescent="0.5">
      <c r="B6" s="3" t="s">
        <v>101</v>
      </c>
      <c r="C6" s="4"/>
      <c r="D6" s="5"/>
      <c r="E6" s="5"/>
      <c r="F6" s="5"/>
      <c r="G6" s="6"/>
    </row>
    <row r="7" spans="2:15" s="7" customFormat="1" ht="13.5" customHeight="1" x14ac:dyDescent="0.5">
      <c r="B7" s="3"/>
      <c r="C7" s="4"/>
      <c r="D7" s="5"/>
      <c r="E7" s="5"/>
      <c r="F7" s="5"/>
      <c r="G7" s="6"/>
    </row>
    <row r="8" spans="2:15" s="7" customFormat="1" ht="21" x14ac:dyDescent="0.5">
      <c r="B8" s="8" t="s">
        <v>21</v>
      </c>
      <c r="C8" s="57">
        <v>13</v>
      </c>
      <c r="D8" s="5"/>
      <c r="E8" s="5"/>
      <c r="F8" s="5"/>
      <c r="G8" s="6"/>
    </row>
    <row r="9" spans="2:15" x14ac:dyDescent="0.35">
      <c r="B9" s="8"/>
      <c r="C9" s="10"/>
      <c r="D9" s="10"/>
      <c r="E9" s="10"/>
      <c r="F9" s="10"/>
      <c r="G9" s="10"/>
    </row>
    <row r="10" spans="2:15" x14ac:dyDescent="0.35">
      <c r="B10" s="11" t="s">
        <v>15</v>
      </c>
      <c r="C10" s="11" t="s">
        <v>79</v>
      </c>
      <c r="D10" s="11" t="s">
        <v>80</v>
      </c>
      <c r="E10" s="59" t="s">
        <v>81</v>
      </c>
      <c r="F10" s="11" t="s">
        <v>82</v>
      </c>
      <c r="G10" s="52" t="s">
        <v>16</v>
      </c>
    </row>
    <row r="11" spans="2:15" x14ac:dyDescent="0.35">
      <c r="B11" s="12"/>
      <c r="C11" s="13" t="s">
        <v>1</v>
      </c>
      <c r="D11" s="13" t="s">
        <v>2</v>
      </c>
      <c r="E11" s="13" t="s">
        <v>77</v>
      </c>
      <c r="F11" s="13" t="s">
        <v>31</v>
      </c>
      <c r="G11" s="65" t="s">
        <v>42</v>
      </c>
    </row>
    <row r="12" spans="2:15" x14ac:dyDescent="0.35">
      <c r="B12" s="12"/>
      <c r="C12" s="13" t="s">
        <v>75</v>
      </c>
      <c r="D12" s="13" t="s">
        <v>75</v>
      </c>
      <c r="E12" s="13"/>
      <c r="F12" s="13" t="s">
        <v>76</v>
      </c>
      <c r="G12" s="65" t="s">
        <v>74</v>
      </c>
    </row>
    <row r="13" spans="2:15" x14ac:dyDescent="0.35">
      <c r="B13" s="12"/>
      <c r="C13" s="13"/>
      <c r="D13" s="13"/>
      <c r="E13" s="13"/>
      <c r="F13" s="13"/>
      <c r="G13" s="65" t="s">
        <v>73</v>
      </c>
      <c r="K13" s="64" t="s">
        <v>0</v>
      </c>
      <c r="L13" s="64" t="s">
        <v>22</v>
      </c>
      <c r="M13" s="64" t="s">
        <v>60</v>
      </c>
      <c r="N13" s="64" t="s">
        <v>43</v>
      </c>
      <c r="O13" s="64" t="s">
        <v>61</v>
      </c>
    </row>
    <row r="14" spans="2:15" x14ac:dyDescent="0.35">
      <c r="B14" s="14"/>
      <c r="C14" s="15"/>
      <c r="D14" s="15"/>
      <c r="E14" s="15"/>
      <c r="F14" s="15"/>
      <c r="G14" s="66" t="s">
        <v>44</v>
      </c>
      <c r="J14" s="1" t="str">
        <f>B15</f>
        <v>Kock 1</v>
      </c>
      <c r="K14" s="64">
        <f t="shared" ref="K14:N29" si="0">C15</f>
        <v>7.5</v>
      </c>
      <c r="L14" s="64">
        <f t="shared" si="0"/>
        <v>6</v>
      </c>
      <c r="M14" s="64">
        <f t="shared" si="0"/>
        <v>7</v>
      </c>
      <c r="N14" s="64">
        <f t="shared" si="0"/>
        <v>7</v>
      </c>
      <c r="O14" s="64"/>
    </row>
    <row r="15" spans="2:15" x14ac:dyDescent="0.35">
      <c r="B15" s="15" t="s">
        <v>3</v>
      </c>
      <c r="C15" s="73">
        <v>7.5</v>
      </c>
      <c r="D15" s="73">
        <v>6</v>
      </c>
      <c r="E15" s="73">
        <v>7</v>
      </c>
      <c r="F15" s="73">
        <v>7</v>
      </c>
      <c r="G15" s="67"/>
      <c r="J15" s="1" t="str">
        <f t="shared" ref="J15:J24" si="1">B16</f>
        <v>Kock2</v>
      </c>
      <c r="K15" s="64">
        <f t="shared" si="0"/>
        <v>7</v>
      </c>
      <c r="L15" s="64">
        <f t="shared" si="0"/>
        <v>8.5</v>
      </c>
      <c r="M15" s="64">
        <f t="shared" si="0"/>
        <v>9</v>
      </c>
      <c r="N15" s="64">
        <f t="shared" si="0"/>
        <v>8</v>
      </c>
      <c r="O15" s="64"/>
    </row>
    <row r="16" spans="2:15" x14ac:dyDescent="0.35">
      <c r="B16" s="13" t="s">
        <v>4</v>
      </c>
      <c r="C16" s="74">
        <v>7</v>
      </c>
      <c r="D16" s="74">
        <v>8.5</v>
      </c>
      <c r="E16" s="74">
        <v>9</v>
      </c>
      <c r="F16" s="74">
        <v>8</v>
      </c>
      <c r="G16" s="17"/>
      <c r="J16" s="1" t="str">
        <f t="shared" si="1"/>
        <v>Kock 3</v>
      </c>
      <c r="K16" s="64">
        <f t="shared" si="0"/>
        <v>8</v>
      </c>
      <c r="L16" s="64">
        <f t="shared" si="0"/>
        <v>9</v>
      </c>
      <c r="M16" s="64">
        <f t="shared" si="0"/>
        <v>8.5</v>
      </c>
      <c r="N16" s="64">
        <f t="shared" si="0"/>
        <v>8</v>
      </c>
      <c r="O16" s="64"/>
    </row>
    <row r="17" spans="2:15" x14ac:dyDescent="0.35">
      <c r="B17" s="13" t="s">
        <v>5</v>
      </c>
      <c r="C17" s="74">
        <v>8</v>
      </c>
      <c r="D17" s="74">
        <v>9</v>
      </c>
      <c r="E17" s="74">
        <v>8.5</v>
      </c>
      <c r="F17" s="74">
        <v>8</v>
      </c>
      <c r="G17" s="17"/>
      <c r="J17" s="1" t="str">
        <f t="shared" si="1"/>
        <v>Kock 4</v>
      </c>
      <c r="K17" s="64">
        <f t="shared" si="0"/>
        <v>7.5</v>
      </c>
      <c r="L17" s="64">
        <f t="shared" si="0"/>
        <v>8</v>
      </c>
      <c r="M17" s="64">
        <f t="shared" si="0"/>
        <v>7.5</v>
      </c>
      <c r="N17" s="64">
        <f t="shared" si="0"/>
        <v>8</v>
      </c>
      <c r="O17" s="64"/>
    </row>
    <row r="18" spans="2:15" x14ac:dyDescent="0.35">
      <c r="B18" s="13" t="s">
        <v>6</v>
      </c>
      <c r="C18" s="74">
        <v>7.5</v>
      </c>
      <c r="D18" s="74">
        <v>8</v>
      </c>
      <c r="E18" s="74">
        <v>7.5</v>
      </c>
      <c r="F18" s="74">
        <v>8</v>
      </c>
      <c r="G18" s="17"/>
      <c r="J18" s="1" t="str">
        <f t="shared" si="1"/>
        <v>Kock 5</v>
      </c>
      <c r="K18" s="64">
        <f t="shared" si="0"/>
        <v>7</v>
      </c>
      <c r="L18" s="64">
        <f t="shared" si="0"/>
        <v>9</v>
      </c>
      <c r="M18" s="64">
        <f t="shared" si="0"/>
        <v>9</v>
      </c>
      <c r="N18" s="64">
        <f t="shared" si="0"/>
        <v>7</v>
      </c>
      <c r="O18" s="64"/>
    </row>
    <row r="19" spans="2:15" x14ac:dyDescent="0.35">
      <c r="B19" s="13" t="s">
        <v>7</v>
      </c>
      <c r="C19" s="74">
        <v>7</v>
      </c>
      <c r="D19" s="74">
        <v>9</v>
      </c>
      <c r="E19" s="74">
        <v>9</v>
      </c>
      <c r="F19" s="74">
        <v>7</v>
      </c>
      <c r="G19" s="17"/>
      <c r="J19" s="1" t="str">
        <f t="shared" si="1"/>
        <v>Kock 6</v>
      </c>
      <c r="K19" s="64">
        <f t="shared" si="0"/>
        <v>6</v>
      </c>
      <c r="L19" s="64">
        <f t="shared" si="0"/>
        <v>6.5</v>
      </c>
      <c r="M19" s="64">
        <f t="shared" si="0"/>
        <v>6.5</v>
      </c>
      <c r="N19" s="64">
        <f t="shared" si="0"/>
        <v>7</v>
      </c>
      <c r="O19" s="64"/>
    </row>
    <row r="20" spans="2:15" x14ac:dyDescent="0.35">
      <c r="B20" s="13" t="s">
        <v>8</v>
      </c>
      <c r="C20" s="74">
        <v>6</v>
      </c>
      <c r="D20" s="74">
        <v>6.5</v>
      </c>
      <c r="E20" s="74">
        <v>6.5</v>
      </c>
      <c r="F20" s="74">
        <v>7</v>
      </c>
      <c r="G20" s="17"/>
      <c r="J20" s="1" t="str">
        <f t="shared" si="1"/>
        <v>Kock 7</v>
      </c>
      <c r="K20" s="64">
        <f t="shared" si="0"/>
        <v>8</v>
      </c>
      <c r="L20" s="64">
        <f t="shared" si="0"/>
        <v>8.5</v>
      </c>
      <c r="M20" s="64">
        <f t="shared" si="0"/>
        <v>7.5</v>
      </c>
      <c r="N20" s="64">
        <f t="shared" si="0"/>
        <v>8.5</v>
      </c>
      <c r="O20" s="64"/>
    </row>
    <row r="21" spans="2:15" x14ac:dyDescent="0.35">
      <c r="B21" s="13" t="s">
        <v>9</v>
      </c>
      <c r="C21" s="74">
        <v>8</v>
      </c>
      <c r="D21" s="74">
        <v>8.5</v>
      </c>
      <c r="E21" s="74">
        <v>7.5</v>
      </c>
      <c r="F21" s="74">
        <v>8.5</v>
      </c>
      <c r="G21" s="17"/>
      <c r="J21" s="1" t="str">
        <f t="shared" si="1"/>
        <v>Kock 8</v>
      </c>
      <c r="K21" s="64">
        <f t="shared" si="0"/>
        <v>9</v>
      </c>
      <c r="L21" s="64">
        <f t="shared" si="0"/>
        <v>9</v>
      </c>
      <c r="M21" s="64">
        <f t="shared" si="0"/>
        <v>8</v>
      </c>
      <c r="N21" s="64">
        <f t="shared" si="0"/>
        <v>9</v>
      </c>
      <c r="O21" s="64"/>
    </row>
    <row r="22" spans="2:15" x14ac:dyDescent="0.35">
      <c r="B22" s="13" t="s">
        <v>10</v>
      </c>
      <c r="C22" s="74">
        <v>9</v>
      </c>
      <c r="D22" s="74">
        <v>9</v>
      </c>
      <c r="E22" s="74">
        <v>8</v>
      </c>
      <c r="F22" s="74">
        <v>9</v>
      </c>
      <c r="G22" s="17"/>
      <c r="J22" s="1" t="str">
        <f t="shared" si="1"/>
        <v>Kock 9</v>
      </c>
      <c r="K22" s="64">
        <f t="shared" si="0"/>
        <v>8</v>
      </c>
      <c r="L22" s="64">
        <f t="shared" si="0"/>
        <v>8</v>
      </c>
      <c r="M22" s="64">
        <f t="shared" si="0"/>
        <v>9</v>
      </c>
      <c r="N22" s="64">
        <f t="shared" si="0"/>
        <v>8.5</v>
      </c>
      <c r="O22" s="64"/>
    </row>
    <row r="23" spans="2:15" x14ac:dyDescent="0.35">
      <c r="B23" s="13" t="s">
        <v>11</v>
      </c>
      <c r="C23" s="74">
        <v>8</v>
      </c>
      <c r="D23" s="74">
        <v>8</v>
      </c>
      <c r="E23" s="74">
        <v>9</v>
      </c>
      <c r="F23" s="74">
        <v>8.5</v>
      </c>
      <c r="G23" s="17"/>
      <c r="J23" s="1" t="str">
        <f t="shared" si="1"/>
        <v>Kock 10</v>
      </c>
      <c r="K23" s="64">
        <f t="shared" si="0"/>
        <v>8</v>
      </c>
      <c r="L23" s="64">
        <f t="shared" si="0"/>
        <v>9</v>
      </c>
      <c r="M23" s="64">
        <f t="shared" si="0"/>
        <v>9</v>
      </c>
      <c r="N23" s="64">
        <f t="shared" si="0"/>
        <v>8</v>
      </c>
      <c r="O23" s="64"/>
    </row>
    <row r="24" spans="2:15" x14ac:dyDescent="0.35">
      <c r="B24" s="13" t="s">
        <v>12</v>
      </c>
      <c r="C24" s="74">
        <v>8</v>
      </c>
      <c r="D24" s="74">
        <v>9</v>
      </c>
      <c r="E24" s="74">
        <v>9</v>
      </c>
      <c r="F24" s="74">
        <v>8</v>
      </c>
      <c r="G24" s="17"/>
      <c r="J24" s="1" t="str">
        <f t="shared" si="1"/>
        <v>Kock 11</v>
      </c>
      <c r="K24" s="64">
        <f t="shared" si="0"/>
        <v>9</v>
      </c>
      <c r="L24" s="64">
        <f t="shared" si="0"/>
        <v>8</v>
      </c>
      <c r="M24" s="64">
        <f t="shared" si="0"/>
        <v>10</v>
      </c>
      <c r="N24" s="64">
        <f t="shared" si="0"/>
        <v>9.5</v>
      </c>
      <c r="O24" s="64"/>
    </row>
    <row r="25" spans="2:15" x14ac:dyDescent="0.35">
      <c r="B25" s="13" t="s">
        <v>13</v>
      </c>
      <c r="C25" s="74">
        <v>9</v>
      </c>
      <c r="D25" s="74">
        <v>8</v>
      </c>
      <c r="E25" s="74">
        <v>10</v>
      </c>
      <c r="F25" s="74">
        <v>9.5</v>
      </c>
      <c r="G25" s="17"/>
      <c r="J25" s="1" t="s">
        <v>32</v>
      </c>
      <c r="K25" s="64">
        <f t="shared" si="0"/>
        <v>9</v>
      </c>
      <c r="L25" s="64">
        <f t="shared" si="0"/>
        <v>7</v>
      </c>
      <c r="M25" s="64">
        <f t="shared" si="0"/>
        <v>7</v>
      </c>
      <c r="N25" s="64">
        <f t="shared" si="0"/>
        <v>9</v>
      </c>
      <c r="O25" s="64"/>
    </row>
    <row r="26" spans="2:15" x14ac:dyDescent="0.35">
      <c r="B26" s="13" t="s">
        <v>32</v>
      </c>
      <c r="C26" s="74">
        <v>9</v>
      </c>
      <c r="D26" s="74">
        <v>7</v>
      </c>
      <c r="E26" s="74">
        <v>7</v>
      </c>
      <c r="F26" s="74">
        <v>9</v>
      </c>
      <c r="G26" s="17"/>
      <c r="J26" s="1" t="s">
        <v>33</v>
      </c>
      <c r="K26" s="64">
        <f t="shared" si="0"/>
        <v>7.5</v>
      </c>
      <c r="L26" s="64">
        <f t="shared" si="0"/>
        <v>8.5</v>
      </c>
      <c r="M26" s="64">
        <f t="shared" si="0"/>
        <v>8</v>
      </c>
      <c r="N26" s="64">
        <f t="shared" si="0"/>
        <v>8.5</v>
      </c>
      <c r="O26" s="64"/>
    </row>
    <row r="27" spans="2:15" x14ac:dyDescent="0.35">
      <c r="B27" s="13" t="s">
        <v>33</v>
      </c>
      <c r="C27" s="74">
        <v>7.5</v>
      </c>
      <c r="D27" s="74">
        <v>8.5</v>
      </c>
      <c r="E27" s="74">
        <v>8</v>
      </c>
      <c r="F27" s="74">
        <v>8.5</v>
      </c>
      <c r="G27" s="17"/>
      <c r="J27" s="1" t="s">
        <v>34</v>
      </c>
      <c r="K27" s="64">
        <f t="shared" si="0"/>
        <v>0</v>
      </c>
      <c r="L27" s="64">
        <f t="shared" si="0"/>
        <v>0</v>
      </c>
      <c r="M27" s="64">
        <f t="shared" si="0"/>
        <v>0</v>
      </c>
      <c r="N27" s="64">
        <f t="shared" si="0"/>
        <v>0</v>
      </c>
      <c r="O27" s="64"/>
    </row>
    <row r="28" spans="2:15" x14ac:dyDescent="0.35">
      <c r="B28" s="13" t="s">
        <v>34</v>
      </c>
      <c r="C28" s="74"/>
      <c r="D28" s="74"/>
      <c r="E28" s="74"/>
      <c r="F28" s="74"/>
      <c r="G28" s="17"/>
      <c r="J28" s="1" t="s">
        <v>35</v>
      </c>
      <c r="K28" s="64">
        <f t="shared" si="0"/>
        <v>0</v>
      </c>
      <c r="L28" s="64">
        <f t="shared" si="0"/>
        <v>0</v>
      </c>
      <c r="M28" s="64">
        <f t="shared" si="0"/>
        <v>0</v>
      </c>
      <c r="N28" s="64">
        <f t="shared" si="0"/>
        <v>0</v>
      </c>
      <c r="O28" s="64"/>
    </row>
    <row r="29" spans="2:15" x14ac:dyDescent="0.35">
      <c r="B29" s="13" t="s">
        <v>35</v>
      </c>
      <c r="C29" s="74"/>
      <c r="D29" s="74"/>
      <c r="E29" s="74"/>
      <c r="F29" s="74"/>
      <c r="G29" s="17"/>
      <c r="J29" s="1" t="s">
        <v>45</v>
      </c>
      <c r="K29" s="64">
        <f t="shared" si="0"/>
        <v>0</v>
      </c>
      <c r="L29" s="64">
        <f t="shared" si="0"/>
        <v>0</v>
      </c>
      <c r="M29" s="64">
        <f t="shared" si="0"/>
        <v>0</v>
      </c>
      <c r="N29" s="64">
        <f t="shared" si="0"/>
        <v>0</v>
      </c>
      <c r="O29" s="20"/>
    </row>
    <row r="30" spans="2:15" x14ac:dyDescent="0.35">
      <c r="B30" s="20" t="s">
        <v>45</v>
      </c>
      <c r="C30" s="75"/>
      <c r="D30" s="75"/>
      <c r="E30" s="75"/>
      <c r="F30" s="75"/>
      <c r="G30" s="20"/>
      <c r="J30" s="1" t="s">
        <v>46</v>
      </c>
      <c r="K30" s="64">
        <f t="shared" ref="K30:N48" si="2">C31</f>
        <v>0</v>
      </c>
      <c r="L30" s="64">
        <f t="shared" si="2"/>
        <v>0</v>
      </c>
      <c r="M30" s="64">
        <f t="shared" si="2"/>
        <v>0</v>
      </c>
      <c r="N30" s="64">
        <f t="shared" si="2"/>
        <v>0</v>
      </c>
      <c r="O30" s="20"/>
    </row>
    <row r="31" spans="2:15" x14ac:dyDescent="0.35">
      <c r="B31" s="20" t="s">
        <v>46</v>
      </c>
      <c r="C31" s="75"/>
      <c r="D31" s="75"/>
      <c r="E31" s="75"/>
      <c r="F31" s="75"/>
      <c r="G31" s="20"/>
      <c r="J31" s="1" t="s">
        <v>47</v>
      </c>
      <c r="K31" s="64">
        <f t="shared" si="2"/>
        <v>0</v>
      </c>
      <c r="L31" s="64">
        <f t="shared" si="2"/>
        <v>0</v>
      </c>
      <c r="M31" s="64">
        <f t="shared" si="2"/>
        <v>0</v>
      </c>
      <c r="N31" s="64">
        <f t="shared" si="2"/>
        <v>0</v>
      </c>
      <c r="O31" s="20"/>
    </row>
    <row r="32" spans="2:15" x14ac:dyDescent="0.35">
      <c r="B32" s="20" t="s">
        <v>67</v>
      </c>
      <c r="C32" s="74"/>
      <c r="D32" s="74"/>
      <c r="E32" s="74"/>
      <c r="F32" s="74"/>
      <c r="G32" s="20"/>
      <c r="J32" s="1" t="s">
        <v>48</v>
      </c>
      <c r="K32" s="64">
        <f t="shared" si="2"/>
        <v>0</v>
      </c>
      <c r="L32" s="64">
        <f t="shared" si="2"/>
        <v>0</v>
      </c>
      <c r="M32" s="64">
        <f t="shared" si="2"/>
        <v>0</v>
      </c>
      <c r="N32" s="64">
        <f t="shared" si="2"/>
        <v>0</v>
      </c>
      <c r="O32" s="20"/>
    </row>
    <row r="33" spans="2:15" x14ac:dyDescent="0.35">
      <c r="B33" s="20" t="s">
        <v>68</v>
      </c>
      <c r="C33" s="75"/>
      <c r="D33" s="75"/>
      <c r="E33" s="75"/>
      <c r="F33" s="75"/>
      <c r="G33" s="20"/>
      <c r="H33" s="10"/>
      <c r="I33" s="21"/>
      <c r="J33" s="1" t="s">
        <v>49</v>
      </c>
      <c r="K33" s="64">
        <f t="shared" si="2"/>
        <v>0</v>
      </c>
      <c r="L33" s="64">
        <f t="shared" si="2"/>
        <v>0</v>
      </c>
      <c r="M33" s="64">
        <f t="shared" si="2"/>
        <v>0</v>
      </c>
      <c r="N33" s="64">
        <f t="shared" si="2"/>
        <v>0</v>
      </c>
      <c r="O33" s="20"/>
    </row>
    <row r="34" spans="2:15" x14ac:dyDescent="0.35">
      <c r="B34" s="20" t="s">
        <v>49</v>
      </c>
      <c r="C34" s="75"/>
      <c r="D34" s="75"/>
      <c r="E34" s="75"/>
      <c r="F34" s="75"/>
      <c r="G34" s="20"/>
      <c r="H34" s="10"/>
      <c r="I34" s="10"/>
      <c r="J34" s="1" t="s">
        <v>50</v>
      </c>
      <c r="K34" s="64">
        <f t="shared" si="2"/>
        <v>0</v>
      </c>
      <c r="L34" s="64">
        <f t="shared" si="2"/>
        <v>0</v>
      </c>
      <c r="M34" s="64">
        <f t="shared" si="2"/>
        <v>0</v>
      </c>
      <c r="N34" s="64">
        <f t="shared" si="2"/>
        <v>0</v>
      </c>
      <c r="O34" s="20"/>
    </row>
    <row r="35" spans="2:15" ht="21" customHeight="1" x14ac:dyDescent="0.35">
      <c r="B35" s="20" t="s">
        <v>69</v>
      </c>
      <c r="C35" s="75"/>
      <c r="D35" s="75"/>
      <c r="E35" s="75"/>
      <c r="F35" s="75"/>
      <c r="G35" s="20"/>
      <c r="H35" s="10"/>
      <c r="I35" s="6"/>
      <c r="J35" s="1" t="s">
        <v>51</v>
      </c>
      <c r="K35" s="64">
        <f t="shared" si="2"/>
        <v>0</v>
      </c>
      <c r="L35" s="64">
        <f t="shared" si="2"/>
        <v>0</v>
      </c>
      <c r="M35" s="64">
        <f t="shared" si="2"/>
        <v>0</v>
      </c>
      <c r="N35" s="64">
        <f t="shared" si="2"/>
        <v>0</v>
      </c>
      <c r="O35" s="20"/>
    </row>
    <row r="36" spans="2:15" ht="21" customHeight="1" x14ac:dyDescent="0.35">
      <c r="B36" s="20" t="s">
        <v>51</v>
      </c>
      <c r="C36" s="75"/>
      <c r="D36" s="75"/>
      <c r="E36" s="75"/>
      <c r="F36" s="75"/>
      <c r="G36" s="20"/>
      <c r="H36" s="10"/>
      <c r="I36" s="10"/>
      <c r="J36" s="1" t="s">
        <v>52</v>
      </c>
      <c r="K36" s="64">
        <f t="shared" si="2"/>
        <v>0</v>
      </c>
      <c r="L36" s="64">
        <f t="shared" si="2"/>
        <v>0</v>
      </c>
      <c r="M36" s="64">
        <f t="shared" si="2"/>
        <v>0</v>
      </c>
      <c r="N36" s="64">
        <f t="shared" si="2"/>
        <v>0</v>
      </c>
      <c r="O36" s="20"/>
    </row>
    <row r="37" spans="2:15" x14ac:dyDescent="0.35">
      <c r="B37" s="20" t="s">
        <v>52</v>
      </c>
      <c r="C37" s="75"/>
      <c r="D37" s="75"/>
      <c r="E37" s="75"/>
      <c r="F37" s="75"/>
      <c r="G37" s="20"/>
      <c r="J37" s="1" t="s">
        <v>53</v>
      </c>
      <c r="K37" s="64">
        <f t="shared" si="2"/>
        <v>0</v>
      </c>
      <c r="L37" s="64">
        <f t="shared" si="2"/>
        <v>0</v>
      </c>
      <c r="M37" s="64">
        <f t="shared" si="2"/>
        <v>0</v>
      </c>
      <c r="N37" s="64">
        <f t="shared" si="2"/>
        <v>0</v>
      </c>
      <c r="O37" s="20"/>
    </row>
    <row r="38" spans="2:15" x14ac:dyDescent="0.35">
      <c r="B38" s="20" t="s">
        <v>53</v>
      </c>
      <c r="C38" s="75"/>
      <c r="D38" s="75"/>
      <c r="E38" s="75"/>
      <c r="F38" s="75"/>
      <c r="G38" s="20"/>
      <c r="J38" s="1" t="s">
        <v>54</v>
      </c>
      <c r="K38" s="64">
        <f t="shared" si="2"/>
        <v>0</v>
      </c>
      <c r="L38" s="64">
        <f t="shared" si="2"/>
        <v>0</v>
      </c>
      <c r="M38" s="64">
        <f t="shared" si="2"/>
        <v>0</v>
      </c>
      <c r="N38" s="64">
        <f t="shared" si="2"/>
        <v>0</v>
      </c>
      <c r="O38" s="20"/>
    </row>
    <row r="39" spans="2:15" x14ac:dyDescent="0.35">
      <c r="B39" s="71" t="s">
        <v>54</v>
      </c>
      <c r="C39" s="75"/>
      <c r="D39" s="75"/>
      <c r="E39" s="75"/>
      <c r="F39" s="75"/>
      <c r="G39" s="20"/>
      <c r="J39" s="1" t="s">
        <v>55</v>
      </c>
      <c r="K39" s="64">
        <f t="shared" si="2"/>
        <v>0</v>
      </c>
      <c r="L39" s="64">
        <f t="shared" si="2"/>
        <v>0</v>
      </c>
      <c r="M39" s="64">
        <f t="shared" si="2"/>
        <v>0</v>
      </c>
      <c r="N39" s="64">
        <f t="shared" si="2"/>
        <v>0</v>
      </c>
      <c r="O39" s="20"/>
    </row>
    <row r="40" spans="2:15" x14ac:dyDescent="0.35">
      <c r="B40" s="20" t="s">
        <v>55</v>
      </c>
      <c r="C40" s="75"/>
      <c r="D40" s="75"/>
      <c r="E40" s="75"/>
      <c r="F40" s="75"/>
      <c r="G40" s="20"/>
      <c r="J40" s="1" t="s">
        <v>56</v>
      </c>
      <c r="K40" s="64">
        <f t="shared" si="2"/>
        <v>0</v>
      </c>
      <c r="L40" s="64">
        <f t="shared" si="2"/>
        <v>0</v>
      </c>
      <c r="M40" s="64">
        <f t="shared" si="2"/>
        <v>0</v>
      </c>
      <c r="N40" s="64">
        <f t="shared" si="2"/>
        <v>0</v>
      </c>
      <c r="O40" s="20"/>
    </row>
    <row r="41" spans="2:15" x14ac:dyDescent="0.35">
      <c r="B41" s="20" t="s">
        <v>56</v>
      </c>
      <c r="C41" s="75"/>
      <c r="D41" s="75"/>
      <c r="E41" s="75"/>
      <c r="F41" s="75"/>
      <c r="G41" s="20"/>
      <c r="J41" s="1" t="s">
        <v>57</v>
      </c>
      <c r="K41" s="64">
        <f t="shared" si="2"/>
        <v>0</v>
      </c>
      <c r="L41" s="64">
        <f t="shared" si="2"/>
        <v>0</v>
      </c>
      <c r="M41" s="64">
        <f t="shared" si="2"/>
        <v>0</v>
      </c>
      <c r="N41" s="64">
        <f t="shared" si="2"/>
        <v>0</v>
      </c>
      <c r="O41" s="20"/>
    </row>
    <row r="42" spans="2:15" x14ac:dyDescent="0.35">
      <c r="B42" s="20" t="s">
        <v>57</v>
      </c>
      <c r="C42" s="75"/>
      <c r="D42" s="75"/>
      <c r="E42" s="75"/>
      <c r="F42" s="75"/>
      <c r="G42" s="20"/>
      <c r="J42" s="1" t="s">
        <v>58</v>
      </c>
      <c r="K42" s="64">
        <f t="shared" si="2"/>
        <v>0</v>
      </c>
      <c r="L42" s="64">
        <f t="shared" si="2"/>
        <v>0</v>
      </c>
      <c r="M42" s="64">
        <f t="shared" si="2"/>
        <v>0</v>
      </c>
      <c r="N42" s="64">
        <f t="shared" si="2"/>
        <v>0</v>
      </c>
      <c r="O42" s="20"/>
    </row>
    <row r="43" spans="2:15" x14ac:dyDescent="0.35">
      <c r="B43" s="72" t="s">
        <v>70</v>
      </c>
      <c r="C43" s="75"/>
      <c r="D43" s="75"/>
      <c r="E43" s="75"/>
      <c r="F43" s="75"/>
      <c r="G43" s="20"/>
      <c r="J43" s="1" t="s">
        <v>59</v>
      </c>
      <c r="K43" s="64">
        <f t="shared" si="2"/>
        <v>0</v>
      </c>
      <c r="L43" s="64">
        <f t="shared" si="2"/>
        <v>0</v>
      </c>
      <c r="M43" s="64">
        <f t="shared" si="2"/>
        <v>0</v>
      </c>
      <c r="N43" s="64">
        <f t="shared" si="2"/>
        <v>0</v>
      </c>
      <c r="O43" s="20"/>
    </row>
    <row r="44" spans="2:15" x14ac:dyDescent="0.35">
      <c r="B44" s="20" t="s">
        <v>59</v>
      </c>
      <c r="C44" s="75"/>
      <c r="D44" s="75"/>
      <c r="E44" s="75"/>
      <c r="F44" s="75"/>
      <c r="G44" s="20"/>
      <c r="J44" s="1" t="s">
        <v>62</v>
      </c>
      <c r="K44" s="64">
        <f t="shared" si="2"/>
        <v>0</v>
      </c>
      <c r="L44" s="64">
        <f t="shared" si="2"/>
        <v>0</v>
      </c>
      <c r="M44" s="64">
        <f t="shared" si="2"/>
        <v>0</v>
      </c>
      <c r="N44" s="64">
        <f t="shared" si="2"/>
        <v>0</v>
      </c>
      <c r="O44" s="20"/>
    </row>
    <row r="45" spans="2:15" x14ac:dyDescent="0.35">
      <c r="B45" s="20" t="s">
        <v>71</v>
      </c>
      <c r="C45" s="75"/>
      <c r="D45" s="75"/>
      <c r="E45" s="75"/>
      <c r="F45" s="75"/>
      <c r="G45" s="20"/>
      <c r="J45" s="1" t="s">
        <v>63</v>
      </c>
      <c r="K45" s="64">
        <f t="shared" si="2"/>
        <v>0</v>
      </c>
      <c r="L45" s="64">
        <f t="shared" si="2"/>
        <v>0</v>
      </c>
      <c r="M45" s="64">
        <f t="shared" si="2"/>
        <v>0</v>
      </c>
      <c r="N45" s="64">
        <f t="shared" si="2"/>
        <v>0</v>
      </c>
      <c r="O45" s="20"/>
    </row>
    <row r="46" spans="2:15" x14ac:dyDescent="0.35">
      <c r="B46" s="20" t="s">
        <v>63</v>
      </c>
      <c r="C46" s="75"/>
      <c r="D46" s="75"/>
      <c r="E46" s="75"/>
      <c r="F46" s="75"/>
      <c r="G46" s="20"/>
      <c r="J46" s="1" t="s">
        <v>64</v>
      </c>
      <c r="K46" s="64">
        <f t="shared" si="2"/>
        <v>0</v>
      </c>
      <c r="L46" s="64">
        <f t="shared" si="2"/>
        <v>0</v>
      </c>
      <c r="M46" s="64">
        <f t="shared" si="2"/>
        <v>0</v>
      </c>
      <c r="N46" s="64">
        <f t="shared" si="2"/>
        <v>0</v>
      </c>
      <c r="O46" s="20"/>
    </row>
    <row r="47" spans="2:15" x14ac:dyDescent="0.35">
      <c r="B47" s="20" t="s">
        <v>72</v>
      </c>
      <c r="C47" s="75"/>
      <c r="D47" s="75"/>
      <c r="E47" s="75"/>
      <c r="F47" s="75"/>
      <c r="G47" s="20"/>
      <c r="J47" s="1" t="s">
        <v>65</v>
      </c>
      <c r="K47" s="64">
        <f t="shared" si="2"/>
        <v>0</v>
      </c>
      <c r="L47" s="64">
        <f t="shared" si="2"/>
        <v>0</v>
      </c>
      <c r="M47" s="64">
        <f t="shared" si="2"/>
        <v>0</v>
      </c>
      <c r="N47" s="64">
        <f t="shared" si="2"/>
        <v>0</v>
      </c>
      <c r="O47" s="20"/>
    </row>
    <row r="48" spans="2:15" x14ac:dyDescent="0.35">
      <c r="B48" s="20" t="s">
        <v>65</v>
      </c>
      <c r="C48" s="75"/>
      <c r="D48" s="75"/>
      <c r="E48" s="75"/>
      <c r="F48" s="75"/>
      <c r="G48" s="20"/>
      <c r="J48" s="1" t="s">
        <v>66</v>
      </c>
      <c r="K48" s="64">
        <f t="shared" si="2"/>
        <v>0</v>
      </c>
      <c r="L48" s="64">
        <f t="shared" si="2"/>
        <v>0</v>
      </c>
      <c r="M48" s="64">
        <f t="shared" si="2"/>
        <v>0</v>
      </c>
      <c r="N48" s="64">
        <f t="shared" si="2"/>
        <v>0</v>
      </c>
      <c r="O48" s="20"/>
    </row>
    <row r="49" spans="2:7" x14ac:dyDescent="0.35">
      <c r="B49" s="20" t="s">
        <v>66</v>
      </c>
      <c r="C49" s="75">
        <v>0</v>
      </c>
      <c r="D49" s="75">
        <v>0</v>
      </c>
      <c r="E49" s="75">
        <v>0</v>
      </c>
      <c r="F49" s="75">
        <v>0</v>
      </c>
      <c r="G49" s="20"/>
    </row>
    <row r="50" spans="2:7" x14ac:dyDescent="0.35">
      <c r="B50" s="13" t="s">
        <v>18</v>
      </c>
      <c r="C50" s="17">
        <f>SUM(C15:C49)</f>
        <v>101.5</v>
      </c>
      <c r="D50" s="17">
        <f>SUM(D15:D49)</f>
        <v>105</v>
      </c>
      <c r="E50" s="17">
        <f>SUM(E15:E49)</f>
        <v>106</v>
      </c>
      <c r="F50" s="17">
        <f>SUM(F15:F49)*2</f>
        <v>212</v>
      </c>
      <c r="G50" s="69">
        <f>SUM(C50:F50)/C8</f>
        <v>40.346153846153847</v>
      </c>
    </row>
    <row r="51" spans="2:7" x14ac:dyDescent="0.35">
      <c r="B51" s="18" t="s">
        <v>17</v>
      </c>
      <c r="C51" s="19">
        <f>C50/C8</f>
        <v>7.8076923076923075</v>
      </c>
      <c r="D51" s="19">
        <f>D50/C8</f>
        <v>8.0769230769230766</v>
      </c>
      <c r="E51" s="19">
        <f>E50/C8</f>
        <v>8.1538461538461533</v>
      </c>
      <c r="F51" s="19">
        <f>F50/C8</f>
        <v>16.307692307692307</v>
      </c>
      <c r="G51" s="70">
        <f>SUM(C51:F51)</f>
        <v>40.34615384615384</v>
      </c>
    </row>
    <row r="53" spans="2:7" x14ac:dyDescent="0.35">
      <c r="B53" s="83"/>
    </row>
    <row r="54" spans="2:7" x14ac:dyDescent="0.35">
      <c r="B54" s="83" t="s">
        <v>79</v>
      </c>
    </row>
    <row r="55" spans="2:7" x14ac:dyDescent="0.35">
      <c r="B55" s="83" t="s">
        <v>125</v>
      </c>
    </row>
    <row r="56" spans="2:7" x14ac:dyDescent="0.35">
      <c r="B56" s="82"/>
    </row>
    <row r="57" spans="2:7" x14ac:dyDescent="0.35">
      <c r="B57" s="83" t="s">
        <v>80</v>
      </c>
    </row>
    <row r="58" spans="2:7" x14ac:dyDescent="0.35">
      <c r="B58" s="83" t="s">
        <v>126</v>
      </c>
      <c r="C58" s="10"/>
    </row>
    <row r="59" spans="2:7" x14ac:dyDescent="0.35">
      <c r="B59" s="82"/>
    </row>
    <row r="60" spans="2:7" x14ac:dyDescent="0.35">
      <c r="B60" s="83" t="s">
        <v>86</v>
      </c>
    </row>
    <row r="61" spans="2:7" x14ac:dyDescent="0.35">
      <c r="B61" s="83" t="s">
        <v>127</v>
      </c>
    </row>
    <row r="62" spans="2:7" x14ac:dyDescent="0.35">
      <c r="B62" s="82"/>
      <c r="C62" s="10"/>
      <c r="D62" s="10"/>
      <c r="E62" s="10"/>
      <c r="F62" s="10"/>
      <c r="G62" s="10"/>
    </row>
    <row r="63" spans="2:7" x14ac:dyDescent="0.35">
      <c r="B63" s="83" t="s">
        <v>82</v>
      </c>
      <c r="C63" s="10"/>
      <c r="D63" s="10"/>
      <c r="E63" s="10"/>
      <c r="F63" s="10"/>
      <c r="G63" s="10"/>
    </row>
    <row r="64" spans="2:7" x14ac:dyDescent="0.35">
      <c r="B64" s="83" t="s">
        <v>128</v>
      </c>
      <c r="C64" s="23"/>
      <c r="D64" s="23"/>
      <c r="E64" s="23"/>
      <c r="F64" s="23"/>
      <c r="G64" s="22"/>
    </row>
    <row r="65" spans="2:7" x14ac:dyDescent="0.35">
      <c r="B65" s="83"/>
      <c r="C65" s="10"/>
      <c r="D65" s="10"/>
      <c r="E65" s="10"/>
      <c r="F65" s="10"/>
      <c r="G65" s="10"/>
    </row>
    <row r="66" spans="2:7" x14ac:dyDescent="0.35">
      <c r="B66" s="10"/>
      <c r="C66" s="10"/>
    </row>
    <row r="67" spans="2:7" x14ac:dyDescent="0.35">
      <c r="B67" s="24"/>
      <c r="C67" s="10"/>
    </row>
    <row r="68" spans="2:7" x14ac:dyDescent="0.35">
      <c r="B68" s="23"/>
      <c r="C68" s="10"/>
    </row>
    <row r="69" spans="2:7" x14ac:dyDescent="0.35">
      <c r="B69" s="10"/>
      <c r="C69" s="10"/>
    </row>
    <row r="70" spans="2:7" x14ac:dyDescent="0.35">
      <c r="B70" s="10"/>
      <c r="C70" s="10"/>
    </row>
    <row r="71" spans="2:7" ht="18.5" customHeight="1" x14ac:dyDescent="0.35">
      <c r="B71" s="10"/>
      <c r="C71" s="10"/>
    </row>
    <row r="72" spans="2:7" ht="18.5" customHeight="1" x14ac:dyDescent="0.35">
      <c r="B72" s="10"/>
      <c r="C72" s="10"/>
    </row>
    <row r="73" spans="2:7" x14ac:dyDescent="0.35">
      <c r="B73" s="10"/>
      <c r="C73" s="10"/>
    </row>
    <row r="74" spans="2:7" x14ac:dyDescent="0.35">
      <c r="B74" s="10"/>
      <c r="C74" s="10"/>
    </row>
    <row r="75" spans="2:7" x14ac:dyDescent="0.35">
      <c r="B75" s="10"/>
      <c r="C75" s="10"/>
    </row>
    <row r="76" spans="2:7" x14ac:dyDescent="0.35">
      <c r="B76" s="10"/>
      <c r="C76" s="10"/>
    </row>
    <row r="77" spans="2:7" x14ac:dyDescent="0.35">
      <c r="B77" s="10"/>
      <c r="C77" s="10"/>
    </row>
    <row r="78" spans="2:7" x14ac:dyDescent="0.35">
      <c r="B78" s="10"/>
      <c r="C78" s="10"/>
    </row>
    <row r="79" spans="2:7" x14ac:dyDescent="0.35">
      <c r="B79" s="10"/>
      <c r="C79" s="10"/>
    </row>
    <row r="80" spans="2:7" x14ac:dyDescent="0.35">
      <c r="B80" s="10"/>
      <c r="C80" s="10"/>
    </row>
    <row r="81" spans="2:9" x14ac:dyDescent="0.35">
      <c r="B81" s="10"/>
      <c r="C81" s="10"/>
    </row>
    <row r="82" spans="2:9" x14ac:dyDescent="0.35">
      <c r="B82" s="6"/>
      <c r="C82" s="27"/>
      <c r="D82" s="27"/>
      <c r="E82" s="27"/>
      <c r="F82" s="27"/>
      <c r="G82" s="6"/>
      <c r="H82" s="10"/>
      <c r="I82" s="10"/>
    </row>
    <row r="83" spans="2:9" x14ac:dyDescent="0.35">
      <c r="B83" s="6"/>
      <c r="C83" s="27"/>
      <c r="D83" s="27"/>
      <c r="E83" s="27"/>
      <c r="F83" s="27"/>
      <c r="G83" s="6"/>
      <c r="H83" s="10"/>
      <c r="I83" s="10"/>
    </row>
    <row r="84" spans="2:9" x14ac:dyDescent="0.35">
      <c r="B84" s="6"/>
      <c r="C84" s="6"/>
      <c r="D84" s="6"/>
      <c r="E84" s="6"/>
      <c r="F84" s="6"/>
      <c r="G84" s="6"/>
      <c r="H84" s="10"/>
      <c r="I84" s="10"/>
    </row>
    <row r="85" spans="2:9" x14ac:dyDescent="0.35">
      <c r="B85" s="6"/>
      <c r="C85" s="6"/>
      <c r="D85" s="6"/>
      <c r="E85" s="6"/>
      <c r="F85" s="6"/>
      <c r="G85" s="6"/>
      <c r="H85" s="10"/>
      <c r="I85" s="10"/>
    </row>
    <row r="86" spans="2:9" x14ac:dyDescent="0.35">
      <c r="B86" s="6"/>
      <c r="C86" s="26"/>
      <c r="D86" s="26"/>
      <c r="E86" s="26"/>
      <c r="F86" s="26"/>
      <c r="G86" s="26"/>
      <c r="H86" s="10"/>
      <c r="I86" s="10"/>
    </row>
    <row r="87" spans="2:9" x14ac:dyDescent="0.35">
      <c r="B87" s="6"/>
      <c r="C87" s="6"/>
      <c r="D87" s="6"/>
      <c r="E87" s="6"/>
      <c r="F87" s="6"/>
      <c r="G87" s="6"/>
      <c r="H87" s="10"/>
      <c r="I87" s="10"/>
    </row>
    <row r="88" spans="2:9" ht="23.5" customHeight="1" x14ac:dyDescent="0.35">
      <c r="B88" s="21"/>
      <c r="C88" s="21"/>
      <c r="D88" s="21"/>
      <c r="E88" s="21"/>
      <c r="F88" s="21"/>
      <c r="G88" s="21"/>
      <c r="H88" s="10"/>
      <c r="I88" s="10"/>
    </row>
    <row r="89" spans="2:9" ht="23.5" customHeight="1" x14ac:dyDescent="0.35">
      <c r="B89" s="21"/>
      <c r="C89" s="21"/>
      <c r="D89" s="21"/>
      <c r="E89" s="21"/>
      <c r="F89" s="21"/>
      <c r="G89" s="21"/>
      <c r="H89" s="10"/>
      <c r="I89" s="10"/>
    </row>
    <row r="90" spans="2:9" ht="33.5" customHeight="1" x14ac:dyDescent="0.35">
      <c r="B90" s="21"/>
      <c r="C90" s="21"/>
      <c r="D90" s="21"/>
      <c r="E90" s="21"/>
      <c r="F90" s="21"/>
      <c r="G90" s="21"/>
      <c r="H90" s="10"/>
      <c r="I90" s="10"/>
    </row>
    <row r="91" spans="2:9" x14ac:dyDescent="0.35">
      <c r="B91" s="8"/>
      <c r="C91" s="6"/>
      <c r="D91" s="6"/>
      <c r="E91" s="6"/>
      <c r="F91" s="6"/>
      <c r="G91" s="6"/>
      <c r="H91" s="10"/>
      <c r="I91" s="10"/>
    </row>
    <row r="92" spans="2:9" x14ac:dyDescent="0.35">
      <c r="B92" s="6"/>
      <c r="C92" s="6"/>
      <c r="D92" s="6"/>
      <c r="E92" s="6"/>
      <c r="F92" s="6"/>
      <c r="G92" s="6"/>
      <c r="H92" s="10"/>
      <c r="I92" s="10"/>
    </row>
    <row r="93" spans="2:9" x14ac:dyDescent="0.35">
      <c r="B93" s="6"/>
      <c r="C93" s="6"/>
      <c r="D93" s="6"/>
      <c r="E93" s="6"/>
      <c r="F93" s="6"/>
      <c r="G93" s="6"/>
      <c r="H93" s="10"/>
      <c r="I93" s="10"/>
    </row>
    <row r="94" spans="2:9" x14ac:dyDescent="0.35">
      <c r="B94" s="6"/>
      <c r="C94" s="28"/>
      <c r="D94" s="28"/>
      <c r="E94" s="28"/>
      <c r="F94" s="28"/>
      <c r="G94" s="6"/>
      <c r="H94" s="10"/>
      <c r="I94" s="10"/>
    </row>
    <row r="95" spans="2:9" x14ac:dyDescent="0.35">
      <c r="B95" s="6"/>
      <c r="C95" s="6"/>
      <c r="D95" s="6"/>
      <c r="E95" s="6"/>
      <c r="F95" s="6"/>
      <c r="G95" s="6"/>
      <c r="H95" s="10"/>
      <c r="I95" s="10"/>
    </row>
    <row r="96" spans="2:9" x14ac:dyDescent="0.35">
      <c r="B96" s="6"/>
      <c r="C96" s="6"/>
      <c r="D96" s="6"/>
      <c r="E96" s="6"/>
      <c r="F96" s="6"/>
      <c r="G96" s="6"/>
      <c r="H96" s="10"/>
      <c r="I96" s="10"/>
    </row>
    <row r="97" spans="2:9" x14ac:dyDescent="0.35">
      <c r="B97" s="6"/>
      <c r="C97" s="6"/>
      <c r="D97" s="6"/>
      <c r="E97" s="6"/>
      <c r="F97" s="6"/>
      <c r="G97" s="6"/>
      <c r="H97" s="10"/>
      <c r="I97" s="10"/>
    </row>
    <row r="98" spans="2:9" x14ac:dyDescent="0.35">
      <c r="B98" s="6"/>
      <c r="C98" s="28"/>
      <c r="D98" s="28"/>
      <c r="E98" s="28"/>
      <c r="F98" s="28"/>
      <c r="G98" s="6"/>
      <c r="H98" s="10"/>
      <c r="I98" s="10"/>
    </row>
    <row r="99" spans="2:9" x14ac:dyDescent="0.35">
      <c r="B99" s="6"/>
      <c r="C99" s="28"/>
      <c r="D99" s="28"/>
      <c r="E99" s="28"/>
      <c r="F99" s="28"/>
      <c r="G99" s="6"/>
      <c r="H99" s="10"/>
      <c r="I99" s="10"/>
    </row>
    <row r="100" spans="2:9" x14ac:dyDescent="0.35">
      <c r="B100" s="6"/>
      <c r="C100" s="6"/>
      <c r="D100" s="6"/>
      <c r="E100" s="6"/>
      <c r="F100" s="6"/>
      <c r="G100" s="6"/>
      <c r="H100" s="10"/>
      <c r="I100" s="10"/>
    </row>
    <row r="101" spans="2:9" x14ac:dyDescent="0.35">
      <c r="B101" s="6"/>
      <c r="C101" s="6"/>
      <c r="D101" s="6"/>
      <c r="E101" s="6"/>
      <c r="F101" s="6"/>
      <c r="G101" s="6"/>
      <c r="H101" s="10"/>
      <c r="I101" s="10"/>
    </row>
    <row r="102" spans="2:9" x14ac:dyDescent="0.35">
      <c r="B102" s="6"/>
      <c r="C102" s="6"/>
      <c r="D102" s="6"/>
      <c r="E102" s="6"/>
      <c r="F102" s="6"/>
      <c r="G102" s="6"/>
      <c r="H102" s="10"/>
      <c r="I102" s="10"/>
    </row>
    <row r="103" spans="2:9" x14ac:dyDescent="0.35">
      <c r="B103" s="6"/>
      <c r="C103" s="6"/>
      <c r="D103" s="6"/>
      <c r="E103" s="6"/>
      <c r="F103" s="6"/>
      <c r="G103" s="6"/>
      <c r="H103" s="10"/>
      <c r="I103" s="10"/>
    </row>
    <row r="104" spans="2:9" x14ac:dyDescent="0.35">
      <c r="B104" s="6"/>
      <c r="C104" s="26"/>
      <c r="D104" s="26"/>
      <c r="E104" s="26"/>
      <c r="F104" s="26"/>
      <c r="G104" s="26"/>
      <c r="H104" s="10"/>
      <c r="I104" s="10"/>
    </row>
    <row r="105" spans="2:9" x14ac:dyDescent="0.35">
      <c r="B105" s="6"/>
      <c r="C105" s="6"/>
      <c r="D105" s="6"/>
      <c r="E105" s="6"/>
      <c r="F105" s="6"/>
      <c r="G105" s="6"/>
      <c r="H105" s="10"/>
      <c r="I105" s="10"/>
    </row>
    <row r="106" spans="2:9" x14ac:dyDescent="0.35">
      <c r="B106" s="6"/>
      <c r="C106" s="6"/>
      <c r="D106" s="6"/>
      <c r="E106" s="6"/>
      <c r="F106" s="6"/>
      <c r="G106" s="6"/>
      <c r="H106" s="10"/>
      <c r="I106" s="10"/>
    </row>
    <row r="107" spans="2:9" x14ac:dyDescent="0.35">
      <c r="B107" s="6"/>
      <c r="C107" s="6"/>
      <c r="D107" s="6"/>
      <c r="E107" s="6"/>
      <c r="F107" s="6"/>
      <c r="G107" s="6"/>
      <c r="H107" s="10"/>
      <c r="I107" s="10"/>
    </row>
    <row r="108" spans="2:9" x14ac:dyDescent="0.35">
      <c r="B108" s="8"/>
      <c r="C108" s="6"/>
      <c r="D108" s="6"/>
      <c r="E108" s="6"/>
      <c r="F108" s="6"/>
      <c r="G108" s="6"/>
      <c r="H108" s="10"/>
      <c r="I108" s="10"/>
    </row>
    <row r="109" spans="2:9" x14ac:dyDescent="0.35">
      <c r="B109" s="6"/>
      <c r="C109" s="6"/>
      <c r="D109" s="6"/>
      <c r="E109" s="6"/>
      <c r="F109" s="6"/>
      <c r="G109" s="6"/>
      <c r="H109" s="10"/>
      <c r="I109" s="10"/>
    </row>
    <row r="110" spans="2:9" x14ac:dyDescent="0.35">
      <c r="B110" s="6"/>
      <c r="C110" s="6"/>
      <c r="D110" s="6"/>
      <c r="E110" s="6"/>
      <c r="F110" s="6"/>
      <c r="G110" s="6"/>
      <c r="H110" s="10"/>
      <c r="I110" s="10"/>
    </row>
    <row r="111" spans="2:9" x14ac:dyDescent="0.35">
      <c r="B111" s="6"/>
      <c r="C111" s="6"/>
      <c r="D111" s="6"/>
      <c r="E111" s="6"/>
      <c r="F111" s="6"/>
      <c r="G111" s="6"/>
      <c r="H111" s="10"/>
      <c r="I111" s="10"/>
    </row>
    <row r="112" spans="2:9" x14ac:dyDescent="0.35">
      <c r="B112" s="6"/>
      <c r="C112" s="6"/>
      <c r="D112" s="6"/>
      <c r="E112" s="6"/>
      <c r="F112" s="6"/>
      <c r="G112" s="6"/>
      <c r="H112" s="10"/>
      <c r="I112" s="10"/>
    </row>
    <row r="113" spans="2:9" x14ac:dyDescent="0.35">
      <c r="B113" s="6"/>
      <c r="C113" s="6"/>
      <c r="D113" s="6"/>
      <c r="E113" s="6"/>
      <c r="F113" s="6"/>
      <c r="G113" s="6"/>
      <c r="H113" s="10"/>
      <c r="I113" s="10"/>
    </row>
    <row r="114" spans="2:9" x14ac:dyDescent="0.35">
      <c r="B114" s="6"/>
      <c r="C114" s="6"/>
      <c r="D114" s="6"/>
      <c r="E114" s="6"/>
      <c r="F114" s="6"/>
      <c r="G114" s="6"/>
      <c r="H114" s="10"/>
      <c r="I114" s="10"/>
    </row>
    <row r="115" spans="2:9" x14ac:dyDescent="0.35">
      <c r="B115" s="6"/>
      <c r="C115" s="28"/>
      <c r="D115" s="28"/>
      <c r="E115" s="28"/>
      <c r="F115" s="28"/>
      <c r="G115" s="6"/>
      <c r="H115" s="10"/>
      <c r="I115" s="10"/>
    </row>
    <row r="116" spans="2:9" x14ac:dyDescent="0.35">
      <c r="B116" s="6"/>
      <c r="C116" s="28"/>
      <c r="D116" s="28"/>
      <c r="E116" s="28"/>
      <c r="F116" s="28"/>
      <c r="G116" s="6"/>
      <c r="H116" s="10"/>
      <c r="I116" s="10"/>
    </row>
    <row r="117" spans="2:9" x14ac:dyDescent="0.35">
      <c r="B117" s="6"/>
      <c r="C117" s="6"/>
      <c r="D117" s="6"/>
      <c r="E117" s="6"/>
      <c r="F117" s="6"/>
      <c r="G117" s="6"/>
      <c r="H117" s="10"/>
      <c r="I117" s="10"/>
    </row>
    <row r="118" spans="2:9" x14ac:dyDescent="0.35">
      <c r="B118" s="6"/>
      <c r="C118" s="6"/>
      <c r="D118" s="6"/>
      <c r="E118" s="6"/>
      <c r="F118" s="6"/>
      <c r="G118" s="6"/>
      <c r="H118" s="10"/>
      <c r="I118" s="10"/>
    </row>
    <row r="119" spans="2:9" x14ac:dyDescent="0.35">
      <c r="B119" s="6"/>
      <c r="C119" s="6"/>
      <c r="D119" s="6"/>
      <c r="E119" s="6"/>
      <c r="F119" s="6"/>
      <c r="G119" s="6"/>
      <c r="H119" s="10"/>
      <c r="I119" s="10"/>
    </row>
    <row r="120" spans="2:9" x14ac:dyDescent="0.35">
      <c r="B120" s="6"/>
      <c r="C120" s="6"/>
      <c r="D120" s="6"/>
      <c r="E120" s="6"/>
      <c r="F120" s="6"/>
      <c r="G120" s="6"/>
      <c r="H120" s="10"/>
      <c r="I120" s="10"/>
    </row>
    <row r="121" spans="2:9" x14ac:dyDescent="0.35">
      <c r="B121" s="6"/>
      <c r="C121" s="26"/>
      <c r="D121" s="6"/>
      <c r="E121" s="26"/>
      <c r="F121" s="26"/>
      <c r="G121" s="6"/>
      <c r="H121" s="10"/>
      <c r="I121" s="10"/>
    </row>
    <row r="122" spans="2:9" x14ac:dyDescent="0.35">
      <c r="B122" s="6"/>
      <c r="C122" s="6"/>
      <c r="D122" s="6"/>
      <c r="E122" s="6"/>
      <c r="F122" s="6"/>
      <c r="G122" s="6"/>
      <c r="H122" s="10"/>
      <c r="I122" s="10"/>
    </row>
    <row r="123" spans="2:9" x14ac:dyDescent="0.35">
      <c r="B123" s="6"/>
      <c r="C123" s="6"/>
      <c r="D123" s="6"/>
      <c r="E123" s="6"/>
      <c r="F123" s="6"/>
      <c r="G123" s="6"/>
      <c r="H123" s="10"/>
      <c r="I123" s="10"/>
    </row>
    <row r="124" spans="2:9" x14ac:dyDescent="0.35">
      <c r="B124" s="9"/>
      <c r="C124" s="9"/>
      <c r="D124" s="9"/>
      <c r="E124" s="9"/>
      <c r="F124" s="9"/>
      <c r="G124" s="9"/>
    </row>
    <row r="125" spans="2:9" x14ac:dyDescent="0.35">
      <c r="B125" s="9"/>
      <c r="C125" s="9"/>
      <c r="D125" s="9"/>
      <c r="E125" s="9"/>
      <c r="F125" s="9"/>
      <c r="G125" s="9"/>
    </row>
  </sheetData>
  <conditionalFormatting sqref="C15">
    <cfRule type="cellIs" dxfId="12" priority="13" operator="greaterThan">
      <formula>10</formula>
    </cfRule>
  </conditionalFormatting>
  <conditionalFormatting sqref="C15:F29">
    <cfRule type="cellIs" dxfId="11" priority="7" operator="lessThan">
      <formula>1</formula>
    </cfRule>
    <cfRule type="cellIs" dxfId="10" priority="10" operator="lessThan">
      <formula>1</formula>
    </cfRule>
    <cfRule type="cellIs" dxfId="9" priority="11" operator="lessThan">
      <formula>1</formula>
    </cfRule>
    <cfRule type="cellIs" dxfId="8" priority="12" operator="greaterThan">
      <formula>10</formula>
    </cfRule>
  </conditionalFormatting>
  <conditionalFormatting sqref="C8">
    <cfRule type="cellIs" dxfId="7" priority="8" operator="lessThan">
      <formula>1</formula>
    </cfRule>
    <cfRule type="cellIs" dxfId="6" priority="9" operator="lessThan">
      <formula>1</formula>
    </cfRule>
  </conditionalFormatting>
  <conditionalFormatting sqref="G11">
    <cfRule type="cellIs" dxfId="5" priority="5" operator="lessThan">
      <formula>1</formula>
    </cfRule>
    <cfRule type="cellIs" dxfId="4" priority="6" operator="lessThan">
      <formula>1</formula>
    </cfRule>
  </conditionalFormatting>
  <conditionalFormatting sqref="G12">
    <cfRule type="cellIs" dxfId="3" priority="3" operator="lessThan">
      <formula>1</formula>
    </cfRule>
    <cfRule type="cellIs" dxfId="2" priority="4" operator="lessThan">
      <formula>1</formula>
    </cfRule>
  </conditionalFormatting>
  <conditionalFormatting sqref="G13">
    <cfRule type="cellIs" dxfId="1" priority="1" operator="lessThan">
      <formula>1</formula>
    </cfRule>
    <cfRule type="cellIs" dxfId="0" priority="2" operator="lessThan">
      <formula>1</formula>
    </cfRule>
  </conditionalFormatting>
  <pageMargins left="0.25" right="0.25" top="0.75" bottom="0.75" header="0.3" footer="0.3"/>
  <pageSetup paperSize="9"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7</vt:i4>
      </vt:variant>
    </vt:vector>
  </HeadingPairs>
  <TitlesOfParts>
    <vt:vector size="7" baseType="lpstr">
      <vt:lpstr>Totalt NÖT</vt:lpstr>
      <vt:lpstr>Referens</vt:lpstr>
      <vt:lpstr>Simgus</vt:lpstr>
      <vt:lpstr>Fjällko_Angus</vt:lpstr>
      <vt:lpstr>Väneko</vt:lpstr>
      <vt:lpstr>Dexter</vt:lpstr>
      <vt:lpstr>Wagy_SRB</vt:lpstr>
    </vt:vector>
  </TitlesOfParts>
  <Company>LRF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Auni Hamberg</dc:creator>
  <cp:lastModifiedBy>Charlotte Strinnholm</cp:lastModifiedBy>
  <cp:lastPrinted>2014-09-05T14:09:44Z</cp:lastPrinted>
  <dcterms:created xsi:type="dcterms:W3CDTF">2013-10-19T12:51:31Z</dcterms:created>
  <dcterms:modified xsi:type="dcterms:W3CDTF">2022-06-02T08:34:54Z</dcterms:modified>
</cp:coreProperties>
</file>