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tefaneriksson/Documents/"/>
    </mc:Choice>
  </mc:AlternateContent>
  <xr:revisionPtr revIDLastSave="0" documentId="8_{B7279948-FB1C-0346-B71C-84FAC1623646}" xr6:coauthVersionLast="47" xr6:coauthVersionMax="47" xr10:uidLastSave="{00000000-0000-0000-0000-000000000000}"/>
  <bookViews>
    <workbookView xWindow="4600" yWindow="500" windowWidth="24140" windowHeight="16180" tabRatio="797" xr2:uid="{00000000-000D-0000-FFFF-FFFF00000000}"/>
  </bookViews>
  <sheets>
    <sheet name="Totalt" sheetId="11" r:id="rId1"/>
    <sheet name="1" sheetId="40" r:id="rId2"/>
    <sheet name="2" sheetId="48" r:id="rId3"/>
    <sheet name="3" sheetId="49" r:id="rId4"/>
    <sheet name="4" sheetId="46" r:id="rId5"/>
    <sheet name="5" sheetId="4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2" i="48" l="1"/>
  <c r="F53" i="48" s="1"/>
  <c r="F16" i="11" s="1"/>
  <c r="E52" i="48"/>
  <c r="E53" i="48" s="1"/>
  <c r="E16" i="11" s="1"/>
  <c r="D52" i="48"/>
  <c r="D53" i="48" s="1"/>
  <c r="D16" i="11" s="1"/>
  <c r="C52" i="48"/>
  <c r="C53" i="48" s="1"/>
  <c r="C16" i="11" s="1"/>
  <c r="F52" i="49"/>
  <c r="F53" i="49" s="1"/>
  <c r="F17" i="11" s="1"/>
  <c r="E52" i="49"/>
  <c r="E53" i="49" s="1"/>
  <c r="E17" i="11" s="1"/>
  <c r="D52" i="49"/>
  <c r="D53" i="49" s="1"/>
  <c r="D17" i="11" s="1"/>
  <c r="C52" i="49"/>
  <c r="C53" i="49" s="1"/>
  <c r="C17" i="11" s="1"/>
  <c r="F52" i="46"/>
  <c r="F53" i="46" s="1"/>
  <c r="F18" i="11" s="1"/>
  <c r="E52" i="46"/>
  <c r="E53" i="46" s="1"/>
  <c r="E18" i="11" s="1"/>
  <c r="D52" i="46"/>
  <c r="D53" i="46" s="1"/>
  <c r="D18" i="11" s="1"/>
  <c r="C52" i="46"/>
  <c r="C53" i="46" s="1"/>
  <c r="C18" i="11" s="1"/>
  <c r="F52" i="45"/>
  <c r="F53" i="45" s="1"/>
  <c r="F19" i="11" s="1"/>
  <c r="E52" i="45"/>
  <c r="E53" i="45" s="1"/>
  <c r="E19" i="11" s="1"/>
  <c r="D52" i="45"/>
  <c r="D53" i="45" s="1"/>
  <c r="D19" i="11" s="1"/>
  <c r="C52" i="45"/>
  <c r="C53" i="45" s="1"/>
  <c r="C19" i="11" s="1"/>
  <c r="E52" i="40"/>
  <c r="E53" i="40" s="1"/>
  <c r="E15" i="11" s="1"/>
  <c r="F52" i="40"/>
  <c r="F53" i="40" s="1"/>
  <c r="F15" i="11" s="1"/>
  <c r="D52" i="40"/>
  <c r="C52" i="40"/>
  <c r="C53" i="40" s="1"/>
  <c r="C15" i="11" s="1"/>
  <c r="J36" i="40"/>
  <c r="J35" i="40"/>
  <c r="J34" i="40"/>
  <c r="J33" i="40"/>
  <c r="J32" i="40"/>
  <c r="J31" i="40"/>
  <c r="G53" i="46" l="1"/>
  <c r="G18" i="11" s="1"/>
  <c r="G52" i="45"/>
  <c r="G53" i="45"/>
  <c r="G19" i="11" s="1"/>
  <c r="G52" i="46"/>
  <c r="G53" i="49"/>
  <c r="G17" i="11" s="1"/>
  <c r="G52" i="49"/>
  <c r="G52" i="48"/>
  <c r="G52" i="40"/>
  <c r="G53" i="48"/>
  <c r="D53" i="40"/>
  <c r="G16" i="11" l="1"/>
  <c r="D15" i="11"/>
  <c r="G53" i="40"/>
  <c r="G15" i="11" s="1"/>
</calcChain>
</file>

<file path=xl/sharedStrings.xml><?xml version="1.0" encoding="utf-8"?>
<sst xmlns="http://schemas.openxmlformats.org/spreadsheetml/2006/main" count="397" uniqueCount="182">
  <si>
    <t>Skala  1-10</t>
  </si>
  <si>
    <t xml:space="preserve">Skala 1 - 10 </t>
  </si>
  <si>
    <t>Kock 1</t>
  </si>
  <si>
    <t>Kock 3</t>
  </si>
  <si>
    <t>Kock 4</t>
  </si>
  <si>
    <t>Kock 5</t>
  </si>
  <si>
    <t>Kock 6</t>
  </si>
  <si>
    <t>Kock 7</t>
  </si>
  <si>
    <t>Kock 8</t>
  </si>
  <si>
    <t>Kockar</t>
  </si>
  <si>
    <t>Potential</t>
  </si>
  <si>
    <t>potential</t>
  </si>
  <si>
    <t xml:space="preserve">summa </t>
  </si>
  <si>
    <t>1. medelvärde = summan av alla värden/ antal värden</t>
  </si>
  <si>
    <t xml:space="preserve">Utseende i rå form </t>
  </si>
  <si>
    <t>Antal kockar:</t>
  </si>
  <si>
    <t>Mörhet</t>
  </si>
  <si>
    <t>1.</t>
  </si>
  <si>
    <t>Skala 1 - 10</t>
  </si>
  <si>
    <t>Smak</t>
  </si>
  <si>
    <t>Skala 1- 10 x 2</t>
  </si>
  <si>
    <t>Skala 1 - 10  x 1</t>
  </si>
  <si>
    <t>Skala 1 - 10 x 1</t>
  </si>
  <si>
    <t xml:space="preserve">Skala  1 -10 x 1 </t>
  </si>
  <si>
    <t>35-50 poäng = Exceptionell råvara</t>
  </si>
  <si>
    <t>20-24 = Standard råvara</t>
  </si>
  <si>
    <t xml:space="preserve">25-29 = Hög råvarukvalité               </t>
  </si>
  <si>
    <t>30-34 = Utmärkt råvarukvalité</t>
  </si>
  <si>
    <t>x 1</t>
  </si>
  <si>
    <t>x 2</t>
  </si>
  <si>
    <t>Skala 1-10</t>
  </si>
  <si>
    <t xml:space="preserve">Saftighet </t>
  </si>
  <si>
    <t>UTSEENDE</t>
  </si>
  <si>
    <t>MÖRHET</t>
  </si>
  <si>
    <t>SAFTIGHET</t>
  </si>
  <si>
    <t>SMAK</t>
  </si>
  <si>
    <t xml:space="preserve">30-34 = Utmärkt råvarukvalité </t>
  </si>
  <si>
    <t xml:space="preserve">            </t>
  </si>
  <si>
    <t>Nummer:</t>
  </si>
  <si>
    <t xml:space="preserve">Producent: </t>
  </si>
  <si>
    <t>Plats:</t>
  </si>
  <si>
    <t>Ras:</t>
  </si>
  <si>
    <t>Levnadsätt:</t>
  </si>
  <si>
    <t>Ålder:</t>
  </si>
  <si>
    <t>Kön:</t>
  </si>
  <si>
    <t>Slakteri:</t>
  </si>
  <si>
    <t>Slaktdatum:</t>
  </si>
  <si>
    <t>Slaktvikt:</t>
  </si>
  <si>
    <t>Formklass:</t>
  </si>
  <si>
    <t>Fettklass:</t>
  </si>
  <si>
    <t>Nedkylning:</t>
  </si>
  <si>
    <t xml:space="preserve"> </t>
  </si>
  <si>
    <t>Hängning hel/halv:</t>
  </si>
  <si>
    <t>Nedskärning detalj:</t>
  </si>
  <si>
    <t>Hängmörning:</t>
  </si>
  <si>
    <t>Förpackning</t>
  </si>
  <si>
    <t>Levererat:</t>
  </si>
  <si>
    <t>Foder:</t>
  </si>
  <si>
    <t>KOCKARNAS KOMMENTARER:</t>
  </si>
  <si>
    <t>Utseende i rå form:</t>
  </si>
  <si>
    <t>Mörhet:</t>
  </si>
  <si>
    <t>Saftighet:</t>
  </si>
  <si>
    <t>Smak:</t>
  </si>
  <si>
    <t>3.</t>
  </si>
  <si>
    <t>4.</t>
  </si>
  <si>
    <t>5.</t>
  </si>
  <si>
    <t>35-50 poäng = Potentiell Exceptionell råvara</t>
  </si>
  <si>
    <t>Kock 2</t>
  </si>
  <si>
    <t>Råvara</t>
  </si>
  <si>
    <t>R-</t>
  </si>
  <si>
    <t>2.</t>
  </si>
  <si>
    <t>Ko</t>
  </si>
  <si>
    <t>O-</t>
  </si>
  <si>
    <t>Stut</t>
  </si>
  <si>
    <t>Böja Stommen</t>
  </si>
  <si>
    <t>Böja</t>
  </si>
  <si>
    <t>Lösdrift o bete fri tillgång till foder, hö.</t>
  </si>
  <si>
    <t>Långsamt till under 6°C på 24h</t>
  </si>
  <si>
    <t>SRB</t>
  </si>
  <si>
    <t>Slaktarpapper</t>
  </si>
  <si>
    <t>R</t>
  </si>
  <si>
    <t>2. Böja Stommen SRB</t>
  </si>
  <si>
    <t>3. KLS/Nilsson Löttorp, SRB</t>
  </si>
  <si>
    <t>4. Jersey, Stut, Limetransit</t>
  </si>
  <si>
    <t>5. Wagyu/Brown Swiss, Alpha Wagyu</t>
  </si>
  <si>
    <t>-</t>
  </si>
  <si>
    <t>Garant Krav Biff</t>
  </si>
  <si>
    <t>25/4 2023</t>
  </si>
  <si>
    <t>Referens inköpt på Hemköp Nordstan</t>
  </si>
  <si>
    <t>1. Biff, Krav, Garant</t>
  </si>
  <si>
    <t>100% SRB</t>
  </si>
  <si>
    <t>57 månader</t>
  </si>
  <si>
    <t>Mjölkkalv första 10v, bete, ensilage, hö</t>
  </si>
  <si>
    <t xml:space="preserve">361 kg </t>
  </si>
  <si>
    <t>4-</t>
  </si>
  <si>
    <t>Bäckenbenhängt helkropp 14 dagar, 2,5°-3°C ca 75%</t>
  </si>
  <si>
    <t>20/4 23</t>
  </si>
  <si>
    <t>5/5 23</t>
  </si>
  <si>
    <t>15/5 23</t>
  </si>
  <si>
    <t>Stefan &amp; Egon Nilsson</t>
  </si>
  <si>
    <t>Löttorp Öland</t>
  </si>
  <si>
    <t>108 mån</t>
  </si>
  <si>
    <t>KLS Kalmar</t>
  </si>
  <si>
    <t>14/4 23</t>
  </si>
  <si>
    <t>434,8 kg</t>
  </si>
  <si>
    <t>3+ (Marmorering klass 5)</t>
  </si>
  <si>
    <t>2 dygn +2</t>
  </si>
  <si>
    <t>18/4 23</t>
  </si>
  <si>
    <t>18/4 - 10/5 4,5° ca 70-75%</t>
  </si>
  <si>
    <t>Sverker Abrahamsson</t>
  </si>
  <si>
    <t xml:space="preserve">Jersey </t>
  </si>
  <si>
    <t>4 år 3 mån</t>
  </si>
  <si>
    <t>6/3 23</t>
  </si>
  <si>
    <t>298 kg</t>
  </si>
  <si>
    <t>3-</t>
  </si>
  <si>
    <t>2 veckor</t>
  </si>
  <si>
    <t>Dry Age vaccumpåse</t>
  </si>
  <si>
    <t>Borrarps Gård, 51461 Dalstorp</t>
  </si>
  <si>
    <t>Ekologisk uppfödning. Gräs och ensilage, hö.</t>
  </si>
  <si>
    <t>Galtholmen</t>
  </si>
  <si>
    <t>45 mån</t>
  </si>
  <si>
    <t>Slaktpapper</t>
  </si>
  <si>
    <t>Talgad</t>
  </si>
  <si>
    <t>13/4 23</t>
  </si>
  <si>
    <t>Naturbete Lösdrift</t>
  </si>
  <si>
    <t>Waguy/Swiss Brown</t>
  </si>
  <si>
    <t>Alpha Wagyu AB</t>
  </si>
  <si>
    <t>Sista 3 månader: foderblanding</t>
  </si>
  <si>
    <t xml:space="preserve"> (ensilage, spannmål (korn, havre, vete), mineralfoder)</t>
  </si>
  <si>
    <t>Ljus i köttet med doft syrlig och liten marmorering</t>
  </si>
  <si>
    <t>Lätt sötma med mild spannmålssmak</t>
  </si>
  <si>
    <t>Lätt fuktig i köttet, lätt talgdoft</t>
  </si>
  <si>
    <t>Rimlig mörhet</t>
  </si>
  <si>
    <t>Kort saftighet och små fibrer</t>
  </si>
  <si>
    <t>Mild syrlig frisk kort smak</t>
  </si>
  <si>
    <t>God köttsmak men saknar djupet</t>
  </si>
  <si>
    <t>Ej hängd?</t>
  </si>
  <si>
    <t>Lite tuggmotstånd</t>
  </si>
  <si>
    <t>Viss champinjon, söt, lite umami, metall</t>
  </si>
  <si>
    <t>Låg kappa, torr</t>
  </si>
  <si>
    <t>Mild lätt järn, lätt nötig cashew</t>
  </si>
  <si>
    <t>Liten mer marmorering, tydölig hängning</t>
  </si>
  <si>
    <t>Fin mörhet</t>
  </si>
  <si>
    <t>Rund saftighet</t>
  </si>
  <si>
    <t>Medellång eftersmak</t>
  </si>
  <si>
    <t>Initialt saftig med tappar snabbt</t>
  </si>
  <si>
    <t>Smörig smak, nötigt och gott</t>
  </si>
  <si>
    <t>Långvarig kosmak</t>
  </si>
  <si>
    <t>Klarröd djup färg, tunnare gul kappa</t>
  </si>
  <si>
    <t xml:space="preserve">Kort tuggighet </t>
  </si>
  <si>
    <t>Mörkare röd/brun i köttet smörig doft</t>
  </si>
  <si>
    <t>Bra jämn mörhet</t>
  </si>
  <si>
    <t>Lång homogen saftighet</t>
  </si>
  <si>
    <t>Varm smakbild, medellång smak hängmörade toner</t>
  </si>
  <si>
    <t>Viss tuggighert</t>
  </si>
  <si>
    <t>Kort intensiv smörig biffsmak</t>
  </si>
  <si>
    <t>Stor hängdoft, en köttbit att bli kär i</t>
  </si>
  <si>
    <t>Mycket köttsaft och bra textur</t>
  </si>
  <si>
    <t>Mer marmorering, viss fuktighet, bra styckning, stall</t>
  </si>
  <si>
    <t>Hög smak, brynt smör, ev smaka av grädde</t>
  </si>
  <si>
    <t>Hög fin marmorering, väldigt torr, viss rökig doft</t>
  </si>
  <si>
    <t>Söt mogen, välagrad hårdost, rostade nötter</t>
  </si>
  <si>
    <t>Väldigt mörk, charkdoft</t>
  </si>
  <si>
    <t>Hög mörhet, för mör?</t>
  </si>
  <si>
    <t>Ostig, härsket?, smakar lite rökt.</t>
  </si>
  <si>
    <t>Mört kött som håller saftigheten till sista tugga</t>
  </si>
  <si>
    <t>Tydlig biffsmak med svamp o smör</t>
  </si>
  <si>
    <t>Smörig saftighet med korta fibrer</t>
  </si>
  <si>
    <t>Ändå balanserad, lätt syra med gräsigt djup, umami, gräddig, fyllig, funky!</t>
  </si>
  <si>
    <t>Stall, grääs och lite syra</t>
  </si>
  <si>
    <t>Otroligt stor i storleken, sval mild doft</t>
  </si>
  <si>
    <t>otroligt mör</t>
  </si>
  <si>
    <t>Smörjande korta fibrer, fettet juicar</t>
  </si>
  <si>
    <t>Söt mellanlång, med vissa milda toner</t>
  </si>
  <si>
    <t>Fint ljusgult talg, hög marmorering</t>
  </si>
  <si>
    <t>Lång len smak</t>
  </si>
  <si>
    <t>Umami, hö, smör, svamp</t>
  </si>
  <si>
    <t>Perfekt!</t>
  </si>
  <si>
    <t>Fantastiskt med bra bett</t>
  </si>
  <si>
    <t>Saftig nötig, fin harmoni i smak o textur</t>
  </si>
  <si>
    <t>Hasselnötter, brynt smör, hög smak!</t>
  </si>
  <si>
    <t>Gräddig dämpad smakmild 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</si>
</sst>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color rgb="FF333333"/>
      <name val="Helvetica Neue"/>
      <family val="2"/>
    </font>
    <font>
      <sz val="14"/>
      <color rgb="FF555555"/>
      <name val="Helvetica Neue"/>
      <family val="2"/>
    </font>
    <font>
      <u/>
      <sz val="11"/>
      <color theme="10"/>
      <name val="Calibri"/>
      <family val="2"/>
      <scheme val="minor"/>
    </font>
    <font>
      <sz val="16"/>
      <color rgb="FF55555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90">
    <xf numFmtId="0" fontId="0" fillId="0" borderId="0" xfId="0"/>
    <xf numFmtId="0" fontId="8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0" fillId="2" borderId="0" xfId="0" applyFill="1"/>
    <xf numFmtId="0" fontId="10" fillId="2" borderId="0" xfId="0" applyFont="1" applyFill="1"/>
    <xf numFmtId="0" fontId="3" fillId="2" borderId="0" xfId="0" applyFont="1" applyFill="1"/>
    <xf numFmtId="0" fontId="3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2" fontId="0" fillId="2" borderId="5" xfId="0" applyNumberFormat="1" applyFill="1" applyBorder="1" applyAlignment="1">
      <alignment horizontal="center"/>
    </xf>
    <xf numFmtId="0" fontId="8" fillId="2" borderId="5" xfId="0" applyFont="1" applyFill="1" applyBorder="1"/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/>
    <xf numFmtId="2" fontId="12" fillId="2" borderId="0" xfId="0" applyNumberFormat="1" applyFont="1" applyFill="1"/>
    <xf numFmtId="0" fontId="12" fillId="2" borderId="0" xfId="0" applyFont="1" applyFill="1" applyAlignment="1">
      <alignment horizontal="left"/>
    </xf>
    <xf numFmtId="164" fontId="0" fillId="2" borderId="0" xfId="0" applyNumberFormat="1" applyFill="1"/>
    <xf numFmtId="0" fontId="5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left"/>
    </xf>
    <xf numFmtId="0" fontId="13" fillId="2" borderId="0" xfId="0" applyFont="1" applyFill="1"/>
    <xf numFmtId="0" fontId="14" fillId="2" borderId="0" xfId="0" applyFont="1" applyFill="1"/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2" fontId="12" fillId="2" borderId="0" xfId="0" applyNumberFormat="1" applyFont="1" applyFill="1" applyAlignment="1">
      <alignment horizontal="left"/>
    </xf>
    <xf numFmtId="0" fontId="12" fillId="2" borderId="6" xfId="0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" fontId="12" fillId="2" borderId="0" xfId="0" applyNumberFormat="1" applyFont="1" applyFill="1" applyAlignment="1">
      <alignment horizontal="center"/>
    </xf>
    <xf numFmtId="0" fontId="0" fillId="3" borderId="0" xfId="0" applyFill="1"/>
    <xf numFmtId="0" fontId="12" fillId="2" borderId="5" xfId="0" applyFont="1" applyFill="1" applyBorder="1"/>
    <xf numFmtId="0" fontId="0" fillId="2" borderId="8" xfId="0" applyFill="1" applyBorder="1" applyAlignment="1">
      <alignment horizontal="center"/>
    </xf>
    <xf numFmtId="2" fontId="0" fillId="2" borderId="0" xfId="0" applyNumberFormat="1" applyFill="1" applyAlignment="1">
      <alignment horizontal="left"/>
    </xf>
    <xf numFmtId="2" fontId="0" fillId="2" borderId="8" xfId="0" applyNumberFormat="1" applyFill="1" applyBorder="1" applyAlignment="1">
      <alignment horizontal="left"/>
    </xf>
    <xf numFmtId="0" fontId="0" fillId="2" borderId="0" xfId="0" applyFill="1" applyAlignment="1" applyProtection="1">
      <alignment horizontal="left" wrapText="1"/>
      <protection locked="0"/>
    </xf>
    <xf numFmtId="0" fontId="8" fillId="2" borderId="5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>
      <alignment horizontal="left"/>
    </xf>
    <xf numFmtId="2" fontId="0" fillId="2" borderId="7" xfId="0" applyNumberFormat="1" applyFill="1" applyBorder="1" applyAlignment="1">
      <alignment horizontal="left"/>
    </xf>
    <xf numFmtId="164" fontId="3" fillId="2" borderId="5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2" fontId="3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15" fontId="13" fillId="2" borderId="2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2" fillId="2" borderId="0" xfId="0" applyFont="1" applyFill="1"/>
    <xf numFmtId="14" fontId="6" fillId="2" borderId="0" xfId="0" applyNumberFormat="1" applyFont="1" applyFill="1" applyAlignment="1">
      <alignment horizontal="left"/>
    </xf>
    <xf numFmtId="0" fontId="15" fillId="5" borderId="0" xfId="0" applyFont="1" applyFill="1"/>
    <xf numFmtId="0" fontId="16" fillId="5" borderId="0" xfId="0" applyFont="1" applyFill="1"/>
    <xf numFmtId="0" fontId="17" fillId="5" borderId="0" xfId="0" applyFont="1" applyFill="1" applyAlignment="1">
      <alignment horizontal="left"/>
    </xf>
    <xf numFmtId="0" fontId="17" fillId="5" borderId="0" xfId="0" applyFont="1" applyFill="1"/>
    <xf numFmtId="14" fontId="17" fillId="5" borderId="0" xfId="0" applyNumberFormat="1" applyFont="1" applyFill="1" applyAlignment="1">
      <alignment horizontal="left"/>
    </xf>
    <xf numFmtId="0" fontId="4" fillId="2" borderId="0" xfId="0" applyFont="1" applyFill="1" applyAlignment="1" applyProtection="1">
      <alignment horizontal="left" wrapText="1"/>
      <protection locked="0"/>
    </xf>
    <xf numFmtId="0" fontId="6" fillId="0" borderId="0" xfId="0" applyFont="1" applyAlignment="1">
      <alignment horizontal="left"/>
    </xf>
    <xf numFmtId="0" fontId="18" fillId="2" borderId="0" xfId="0" applyFont="1" applyFill="1"/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4" fillId="2" borderId="5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20" fillId="2" borderId="5" xfId="0" applyFont="1" applyFill="1" applyBorder="1" applyAlignment="1">
      <alignment horizontal="left"/>
    </xf>
    <xf numFmtId="0" fontId="20" fillId="2" borderId="5" xfId="0" applyFont="1" applyFill="1" applyBorder="1"/>
    <xf numFmtId="0" fontId="21" fillId="2" borderId="0" xfId="0" applyFont="1" applyFill="1" applyAlignment="1" applyProtection="1">
      <alignment horizontal="left" wrapText="1"/>
      <protection locked="0"/>
    </xf>
    <xf numFmtId="2" fontId="21" fillId="2" borderId="5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16" fontId="17" fillId="5" borderId="0" xfId="0" applyNumberFormat="1" applyFont="1" applyFill="1"/>
    <xf numFmtId="16" fontId="6" fillId="2" borderId="0" xfId="0" applyNumberFormat="1" applyFont="1" applyFill="1"/>
    <xf numFmtId="0" fontId="22" fillId="0" borderId="0" xfId="0" applyFont="1"/>
    <xf numFmtId="0" fontId="23" fillId="0" borderId="0" xfId="0" applyFont="1"/>
    <xf numFmtId="0" fontId="24" fillId="0" borderId="0" xfId="1"/>
    <xf numFmtId="0" fontId="1" fillId="2" borderId="0" xfId="0" applyFont="1" applyFill="1"/>
    <xf numFmtId="0" fontId="25" fillId="0" borderId="0" xfId="0" applyFont="1"/>
  </cellXfs>
  <cellStyles count="2">
    <cellStyle name="Hyperlänk" xfId="1" builtinId="8"/>
    <cellStyle name="Normal" xfId="0" builtinId="0"/>
  </cellStyles>
  <dxfs count="78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2" formatCode="0.0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Totalt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Potential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Totalt!$B$15:$B$27</c:f>
              <c:strCache>
                <c:ptCount val="5"/>
                <c:pt idx="0">
                  <c:v>1. Biff, Krav, Garant</c:v>
                </c:pt>
                <c:pt idx="1">
                  <c:v>2. Böja Stommen SRB</c:v>
                </c:pt>
                <c:pt idx="2">
                  <c:v>3. KLS/Nilsson Löttorp, SRB</c:v>
                </c:pt>
                <c:pt idx="3">
                  <c:v>4. Jersey, Stut, Limetransit</c:v>
                </c:pt>
                <c:pt idx="4">
                  <c:v>5. Wagyu/Brown Swiss, Alpha Wagyu</c:v>
                </c:pt>
              </c:strCache>
            </c:strRef>
          </c:cat>
          <c:val>
            <c:numRef>
              <c:f>Totalt!$C$15:$C$27</c:f>
              <c:numCache>
                <c:formatCode>0.00</c:formatCode>
                <c:ptCount val="13"/>
                <c:pt idx="0">
                  <c:v>4.125</c:v>
                </c:pt>
                <c:pt idx="1">
                  <c:v>6.9375</c:v>
                </c:pt>
                <c:pt idx="2">
                  <c:v>7.5</c:v>
                </c:pt>
                <c:pt idx="3">
                  <c:v>7.125</c:v>
                </c:pt>
                <c:pt idx="4">
                  <c:v>8.6875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13-4EDA-9594-121F5DEB98CE}"/>
            </c:ext>
          </c:extLst>
        </c:ser>
        <c:ser>
          <c:idx val="1"/>
          <c:order val="1"/>
          <c:tx>
            <c:v>Mörhet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Totalt!$B$15:$B$27</c:f>
              <c:strCache>
                <c:ptCount val="5"/>
                <c:pt idx="0">
                  <c:v>1. Biff, Krav, Garant</c:v>
                </c:pt>
                <c:pt idx="1">
                  <c:v>2. Böja Stommen SRB</c:v>
                </c:pt>
                <c:pt idx="2">
                  <c:v>3. KLS/Nilsson Löttorp, SRB</c:v>
                </c:pt>
                <c:pt idx="3">
                  <c:v>4. Jersey, Stut, Limetransit</c:v>
                </c:pt>
                <c:pt idx="4">
                  <c:v>5. Wagyu/Brown Swiss, Alpha Wagyu</c:v>
                </c:pt>
              </c:strCache>
            </c:strRef>
          </c:cat>
          <c:val>
            <c:numRef>
              <c:f>Totalt!$D$15:$D$27</c:f>
              <c:numCache>
                <c:formatCode>0.00</c:formatCode>
                <c:ptCount val="13"/>
                <c:pt idx="0">
                  <c:v>4.875</c:v>
                </c:pt>
                <c:pt idx="1">
                  <c:v>5.9375</c:v>
                </c:pt>
                <c:pt idx="2">
                  <c:v>6.8125</c:v>
                </c:pt>
                <c:pt idx="3">
                  <c:v>7.125</c:v>
                </c:pt>
                <c:pt idx="4">
                  <c:v>8.4375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3-4EDA-9594-121F5DEB98CE}"/>
            </c:ext>
          </c:extLst>
        </c:ser>
        <c:ser>
          <c:idx val="2"/>
          <c:order val="2"/>
          <c:tx>
            <c:v>Saftighet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Totalt!$B$15:$B$27</c:f>
              <c:strCache>
                <c:ptCount val="5"/>
                <c:pt idx="0">
                  <c:v>1. Biff, Krav, Garant</c:v>
                </c:pt>
                <c:pt idx="1">
                  <c:v>2. Böja Stommen SRB</c:v>
                </c:pt>
                <c:pt idx="2">
                  <c:v>3. KLS/Nilsson Löttorp, SRB</c:v>
                </c:pt>
                <c:pt idx="3">
                  <c:v>4. Jersey, Stut, Limetransit</c:v>
                </c:pt>
                <c:pt idx="4">
                  <c:v>5. Wagyu/Brown Swiss, Alpha Wagyu</c:v>
                </c:pt>
              </c:strCache>
            </c:strRef>
          </c:cat>
          <c:val>
            <c:numRef>
              <c:f>Totalt!$E$15:$E$27</c:f>
              <c:numCache>
                <c:formatCode>0.00</c:formatCode>
                <c:ptCount val="13"/>
                <c:pt idx="0">
                  <c:v>5</c:v>
                </c:pt>
                <c:pt idx="1">
                  <c:v>6.0625</c:v>
                </c:pt>
                <c:pt idx="2">
                  <c:v>6.6875</c:v>
                </c:pt>
                <c:pt idx="3">
                  <c:v>7.0625</c:v>
                </c:pt>
                <c:pt idx="4">
                  <c:v>8.1875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13-4EDA-9594-121F5DEB98CE}"/>
            </c:ext>
          </c:extLst>
        </c:ser>
        <c:ser>
          <c:idx val="3"/>
          <c:order val="3"/>
          <c:tx>
            <c:v>Smak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Totalt!$B$15:$B$27</c:f>
              <c:strCache>
                <c:ptCount val="5"/>
                <c:pt idx="0">
                  <c:v>1. Biff, Krav, Garant</c:v>
                </c:pt>
                <c:pt idx="1">
                  <c:v>2. Böja Stommen SRB</c:v>
                </c:pt>
                <c:pt idx="2">
                  <c:v>3. KLS/Nilsson Löttorp, SRB</c:v>
                </c:pt>
                <c:pt idx="3">
                  <c:v>4. Jersey, Stut, Limetransit</c:v>
                </c:pt>
                <c:pt idx="4">
                  <c:v>5. Wagyu/Brown Swiss, Alpha Wagyu</c:v>
                </c:pt>
              </c:strCache>
            </c:strRef>
          </c:cat>
          <c:val>
            <c:numRef>
              <c:f>Totalt!$F$15:$F$27</c:f>
              <c:numCache>
                <c:formatCode>0.00</c:formatCode>
                <c:ptCount val="13"/>
                <c:pt idx="0">
                  <c:v>9.875</c:v>
                </c:pt>
                <c:pt idx="1">
                  <c:v>12.625</c:v>
                </c:pt>
                <c:pt idx="2">
                  <c:v>14.5</c:v>
                </c:pt>
                <c:pt idx="3">
                  <c:v>15.5</c:v>
                </c:pt>
                <c:pt idx="4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13-4EDA-9594-121F5DEB98CE}"/>
            </c:ext>
          </c:extLst>
        </c:ser>
        <c:ser>
          <c:idx val="4"/>
          <c:order val="4"/>
          <c:tx>
            <c:v>Utseende i rå form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Totalt!$B$15:$B$27</c:f>
              <c:strCache>
                <c:ptCount val="5"/>
                <c:pt idx="0">
                  <c:v>1. Biff, Krav, Garant</c:v>
                </c:pt>
                <c:pt idx="1">
                  <c:v>2. Böja Stommen SRB</c:v>
                </c:pt>
                <c:pt idx="2">
                  <c:v>3. KLS/Nilsson Löttorp, SRB</c:v>
                </c:pt>
                <c:pt idx="3">
                  <c:v>4. Jersey, Stut, Limetransit</c:v>
                </c:pt>
                <c:pt idx="4">
                  <c:v>5. Wagyu/Brown Swiss, Alpha Wagyu</c:v>
                </c:pt>
              </c:strCache>
            </c:strRef>
          </c:cat>
          <c:val>
            <c:numRef>
              <c:f>Totalt!$G$15:$G$27</c:f>
              <c:numCache>
                <c:formatCode>0.00</c:formatCode>
                <c:ptCount val="13"/>
                <c:pt idx="0">
                  <c:v>23.875</c:v>
                </c:pt>
                <c:pt idx="1">
                  <c:v>31.5625</c:v>
                </c:pt>
                <c:pt idx="2">
                  <c:v>35.5</c:v>
                </c:pt>
                <c:pt idx="3">
                  <c:v>36.8125</c:v>
                </c:pt>
                <c:pt idx="4">
                  <c:v>40.8125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13-4EDA-9594-121F5DEB9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802688"/>
        <c:axId val="1190817664"/>
      </c:lineChart>
      <c:catAx>
        <c:axId val="119080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90817664"/>
        <c:crosses val="autoZero"/>
        <c:auto val="1"/>
        <c:lblAlgn val="ctr"/>
        <c:lblOffset val="100"/>
        <c:noMultiLvlLbl val="0"/>
      </c:catAx>
      <c:valAx>
        <c:axId val="119081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9080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Råvara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'1'!$B$30:$B$51</c:f>
              <c:strCache>
                <c:ptCount val="10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</c:strCache>
            </c:strRef>
          </c:cat>
          <c:val>
            <c:numRef>
              <c:f>'1'!$C$30:$C$51</c:f>
              <c:numCache>
                <c:formatCode>General</c:formatCode>
                <c:ptCount val="22"/>
                <c:pt idx="2">
                  <c:v>5</c:v>
                </c:pt>
                <c:pt idx="3">
                  <c:v>4</c:v>
                </c:pt>
                <c:pt idx="4">
                  <c:v>4.5</c:v>
                </c:pt>
                <c:pt idx="5">
                  <c:v>3</c:v>
                </c:pt>
                <c:pt idx="6">
                  <c:v>4.5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5E-42CE-BCD1-B832E5178D3D}"/>
            </c:ext>
          </c:extLst>
        </c:ser>
        <c:ser>
          <c:idx val="1"/>
          <c:order val="1"/>
          <c:tx>
            <c:strRef>
              <c:f>'1'!$D$27:$D$29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'1'!$B$30:$B$51</c:f>
              <c:strCache>
                <c:ptCount val="10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</c:strCache>
            </c:strRef>
          </c:cat>
          <c:val>
            <c:numRef>
              <c:f>'1'!$D$30:$D$51</c:f>
              <c:numCache>
                <c:formatCode>General</c:formatCode>
                <c:ptCount val="22"/>
                <c:pt idx="2">
                  <c:v>5</c:v>
                </c:pt>
                <c:pt idx="3">
                  <c:v>4.5</c:v>
                </c:pt>
                <c:pt idx="4">
                  <c:v>4.5</c:v>
                </c:pt>
                <c:pt idx="5">
                  <c:v>5</c:v>
                </c:pt>
                <c:pt idx="6">
                  <c:v>4.5</c:v>
                </c:pt>
                <c:pt idx="7">
                  <c:v>4.5</c:v>
                </c:pt>
                <c:pt idx="8">
                  <c:v>6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5E-42CE-BCD1-B832E5178D3D}"/>
            </c:ext>
          </c:extLst>
        </c:ser>
        <c:ser>
          <c:idx val="2"/>
          <c:order val="2"/>
          <c:tx>
            <c:strRef>
              <c:f>'1'!$E$27:$E$29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'1'!$B$30:$B$51</c:f>
              <c:strCache>
                <c:ptCount val="10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</c:strCache>
            </c:strRef>
          </c:cat>
          <c:val>
            <c:numRef>
              <c:f>'1'!$E$30:$E$51</c:f>
              <c:numCache>
                <c:formatCode>General</c:formatCode>
                <c:ptCount val="22"/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4.5</c:v>
                </c:pt>
                <c:pt idx="7">
                  <c:v>4.5</c:v>
                </c:pt>
                <c:pt idx="8">
                  <c:v>5</c:v>
                </c:pt>
                <c:pt idx="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5E-42CE-BCD1-B832E5178D3D}"/>
            </c:ext>
          </c:extLst>
        </c:ser>
        <c:ser>
          <c:idx val="3"/>
          <c:order val="3"/>
          <c:tx>
            <c:strRef>
              <c:f>'1'!$F$27:$F$29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'1'!$B$30:$B$51</c:f>
              <c:strCache>
                <c:ptCount val="10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</c:strCache>
            </c:strRef>
          </c:cat>
          <c:val>
            <c:numRef>
              <c:f>'1'!$F$30:$F$51</c:f>
              <c:numCache>
                <c:formatCode>General</c:formatCode>
                <c:ptCount val="22"/>
                <c:pt idx="2">
                  <c:v>5.5</c:v>
                </c:pt>
                <c:pt idx="3">
                  <c:v>4</c:v>
                </c:pt>
                <c:pt idx="4">
                  <c:v>5.5</c:v>
                </c:pt>
                <c:pt idx="5">
                  <c:v>6</c:v>
                </c:pt>
                <c:pt idx="6">
                  <c:v>5</c:v>
                </c:pt>
                <c:pt idx="7">
                  <c:v>3.5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5E-42CE-BCD1-B832E5178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3443968"/>
        <c:axId val="863442304"/>
      </c:lineChart>
      <c:catAx>
        <c:axId val="86344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63442304"/>
        <c:crosses val="autoZero"/>
        <c:auto val="1"/>
        <c:lblAlgn val="ctr"/>
        <c:lblOffset val="100"/>
        <c:noMultiLvlLbl val="0"/>
      </c:catAx>
      <c:valAx>
        <c:axId val="86344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6344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'2'!$B$30:$B$51</c:f>
              <c:strCache>
                <c:ptCount val="10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</c:strCache>
            </c:strRef>
          </c:cat>
          <c:val>
            <c:numRef>
              <c:f>'2'!$C$30:$C$51</c:f>
              <c:numCache>
                <c:formatCode>General</c:formatCode>
                <c:ptCount val="22"/>
                <c:pt idx="2">
                  <c:v>5</c:v>
                </c:pt>
                <c:pt idx="3">
                  <c:v>6</c:v>
                </c:pt>
                <c:pt idx="4">
                  <c:v>7.5</c:v>
                </c:pt>
                <c:pt idx="5">
                  <c:v>9</c:v>
                </c:pt>
                <c:pt idx="6">
                  <c:v>5.5</c:v>
                </c:pt>
                <c:pt idx="7">
                  <c:v>6.5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4C-4412-9B33-C40EB8499F78}"/>
            </c:ext>
          </c:extLst>
        </c:ser>
        <c:ser>
          <c:idx val="1"/>
          <c:order val="1"/>
          <c:tx>
            <c:strRef>
              <c:f>'2'!$D$27:$D$29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'2'!$B$30:$B$51</c:f>
              <c:strCache>
                <c:ptCount val="10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</c:strCache>
            </c:strRef>
          </c:cat>
          <c:val>
            <c:numRef>
              <c:f>'2'!$D$30:$D$51</c:f>
              <c:numCache>
                <c:formatCode>General</c:formatCode>
                <c:ptCount val="22"/>
                <c:pt idx="2">
                  <c:v>5</c:v>
                </c:pt>
                <c:pt idx="3">
                  <c:v>7</c:v>
                </c:pt>
                <c:pt idx="4">
                  <c:v>5</c:v>
                </c:pt>
                <c:pt idx="5">
                  <c:v>7</c:v>
                </c:pt>
                <c:pt idx="6">
                  <c:v>6</c:v>
                </c:pt>
                <c:pt idx="7">
                  <c:v>6.5</c:v>
                </c:pt>
                <c:pt idx="8">
                  <c:v>5</c:v>
                </c:pt>
                <c:pt idx="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4C-4412-9B33-C40EB8499F78}"/>
            </c:ext>
          </c:extLst>
        </c:ser>
        <c:ser>
          <c:idx val="2"/>
          <c:order val="2"/>
          <c:tx>
            <c:strRef>
              <c:f>'2'!$E$27:$E$29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'2'!$B$30:$B$51</c:f>
              <c:strCache>
                <c:ptCount val="10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</c:strCache>
            </c:strRef>
          </c:cat>
          <c:val>
            <c:numRef>
              <c:f>'2'!$E$30:$E$51</c:f>
              <c:numCache>
                <c:formatCode>General</c:formatCode>
                <c:ptCount val="22"/>
                <c:pt idx="2">
                  <c:v>4.5</c:v>
                </c:pt>
                <c:pt idx="3">
                  <c:v>6.5</c:v>
                </c:pt>
                <c:pt idx="4">
                  <c:v>6.5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4C-4412-9B33-C40EB8499F78}"/>
            </c:ext>
          </c:extLst>
        </c:ser>
        <c:ser>
          <c:idx val="3"/>
          <c:order val="3"/>
          <c:tx>
            <c:strRef>
              <c:f>'2'!$F$27:$F$29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'2'!$B$30:$B$51</c:f>
              <c:strCache>
                <c:ptCount val="10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</c:strCache>
            </c:strRef>
          </c:cat>
          <c:val>
            <c:numRef>
              <c:f>'2'!$F$30:$F$51</c:f>
              <c:numCache>
                <c:formatCode>General</c:formatCode>
                <c:ptCount val="22"/>
                <c:pt idx="2">
                  <c:v>4.5</c:v>
                </c:pt>
                <c:pt idx="3">
                  <c:v>6.5</c:v>
                </c:pt>
                <c:pt idx="4">
                  <c:v>7</c:v>
                </c:pt>
                <c:pt idx="5">
                  <c:v>8</c:v>
                </c:pt>
                <c:pt idx="6">
                  <c:v>6</c:v>
                </c:pt>
                <c:pt idx="7">
                  <c:v>5.5</c:v>
                </c:pt>
                <c:pt idx="8">
                  <c:v>6</c:v>
                </c:pt>
                <c:pt idx="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4C-4412-9B33-C40EB8499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081664"/>
        <c:axId val="477079584"/>
      </c:lineChart>
      <c:catAx>
        <c:axId val="47708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7079584"/>
        <c:crosses val="autoZero"/>
        <c:auto val="1"/>
        <c:lblAlgn val="ctr"/>
        <c:lblOffset val="100"/>
        <c:noMultiLvlLbl val="0"/>
      </c:catAx>
      <c:valAx>
        <c:axId val="47707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708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'3'!$B$30:$B$51</c:f>
              <c:strCache>
                <c:ptCount val="10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</c:strCache>
            </c:strRef>
          </c:cat>
          <c:val>
            <c:numRef>
              <c:f>'3'!$C$30:$C$51</c:f>
              <c:numCache>
                <c:formatCode>General</c:formatCode>
                <c:ptCount val="22"/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10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81-4534-8522-2E9EFB60C058}"/>
            </c:ext>
          </c:extLst>
        </c:ser>
        <c:ser>
          <c:idx val="1"/>
          <c:order val="1"/>
          <c:tx>
            <c:strRef>
              <c:f>'3'!$D$27:$D$29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'3'!$B$30:$B$51</c:f>
              <c:strCache>
                <c:ptCount val="10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</c:strCache>
            </c:strRef>
          </c:cat>
          <c:val>
            <c:numRef>
              <c:f>'3'!$D$30:$D$51</c:f>
              <c:numCache>
                <c:formatCode>General</c:formatCode>
                <c:ptCount val="22"/>
                <c:pt idx="2">
                  <c:v>6</c:v>
                </c:pt>
                <c:pt idx="3">
                  <c:v>9</c:v>
                </c:pt>
                <c:pt idx="4">
                  <c:v>4.5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81-4534-8522-2E9EFB60C058}"/>
            </c:ext>
          </c:extLst>
        </c:ser>
        <c:ser>
          <c:idx val="2"/>
          <c:order val="2"/>
          <c:tx>
            <c:strRef>
              <c:f>'3'!$E$27:$E$29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'3'!$B$30:$B$51</c:f>
              <c:strCache>
                <c:ptCount val="10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</c:strCache>
            </c:strRef>
          </c:cat>
          <c:val>
            <c:numRef>
              <c:f>'3'!$E$30:$E$51</c:f>
              <c:numCache>
                <c:formatCode>General</c:formatCode>
                <c:ptCount val="22"/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5.5</c:v>
                </c:pt>
                <c:pt idx="8">
                  <c:v>6</c:v>
                </c:pt>
                <c:pt idx="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81-4534-8522-2E9EFB60C058}"/>
            </c:ext>
          </c:extLst>
        </c:ser>
        <c:ser>
          <c:idx val="3"/>
          <c:order val="3"/>
          <c:tx>
            <c:strRef>
              <c:f>'3'!$F$27:$F$29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'3'!$B$30:$B$51</c:f>
              <c:strCache>
                <c:ptCount val="10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</c:strCache>
            </c:strRef>
          </c:cat>
          <c:val>
            <c:numRef>
              <c:f>'3'!$F$30:$F$51</c:f>
              <c:numCache>
                <c:formatCode>General</c:formatCode>
                <c:ptCount val="22"/>
                <c:pt idx="2">
                  <c:v>6</c:v>
                </c:pt>
                <c:pt idx="3">
                  <c:v>8.5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  <c:pt idx="7">
                  <c:v>6.5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81-4534-8522-2E9EFB60C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3341728"/>
        <c:axId val="1023343808"/>
      </c:lineChart>
      <c:catAx>
        <c:axId val="102334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23343808"/>
        <c:crosses val="autoZero"/>
        <c:auto val="1"/>
        <c:lblAlgn val="ctr"/>
        <c:lblOffset val="100"/>
        <c:noMultiLvlLbl val="0"/>
      </c:catAx>
      <c:valAx>
        <c:axId val="102334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2334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'4'!$B$30:$B$51</c:f>
              <c:strCache>
                <c:ptCount val="10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</c:strCache>
            </c:strRef>
          </c:cat>
          <c:val>
            <c:numRef>
              <c:f>'4'!$C$30:$C$51</c:f>
              <c:numCache>
                <c:formatCode>General</c:formatCode>
                <c:ptCount val="22"/>
                <c:pt idx="2">
                  <c:v>6</c:v>
                </c:pt>
                <c:pt idx="3">
                  <c:v>7</c:v>
                </c:pt>
                <c:pt idx="4">
                  <c:v>7.5</c:v>
                </c:pt>
                <c:pt idx="5">
                  <c:v>7</c:v>
                </c:pt>
                <c:pt idx="6">
                  <c:v>8</c:v>
                </c:pt>
                <c:pt idx="7">
                  <c:v>7.5</c:v>
                </c:pt>
                <c:pt idx="8">
                  <c:v>7</c:v>
                </c:pt>
                <c:pt idx="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E4-487E-954D-ACC17C74331C}"/>
            </c:ext>
          </c:extLst>
        </c:ser>
        <c:ser>
          <c:idx val="1"/>
          <c:order val="1"/>
          <c:tx>
            <c:strRef>
              <c:f>'4'!$D$27:$D$29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'4'!$B$30:$B$51</c:f>
              <c:strCache>
                <c:ptCount val="10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</c:strCache>
            </c:strRef>
          </c:cat>
          <c:val>
            <c:numRef>
              <c:f>'4'!$D$30:$D$51</c:f>
              <c:numCache>
                <c:formatCode>General</c:formatCode>
                <c:ptCount val="22"/>
                <c:pt idx="2">
                  <c:v>6.5</c:v>
                </c:pt>
                <c:pt idx="3">
                  <c:v>7.5</c:v>
                </c:pt>
                <c:pt idx="4">
                  <c:v>8.5</c:v>
                </c:pt>
                <c:pt idx="5">
                  <c:v>7</c:v>
                </c:pt>
                <c:pt idx="6">
                  <c:v>9</c:v>
                </c:pt>
                <c:pt idx="7">
                  <c:v>7.5</c:v>
                </c:pt>
                <c:pt idx="8">
                  <c:v>6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E4-487E-954D-ACC17C74331C}"/>
            </c:ext>
          </c:extLst>
        </c:ser>
        <c:ser>
          <c:idx val="2"/>
          <c:order val="2"/>
          <c:tx>
            <c:strRef>
              <c:f>'4'!$E$27:$E$29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'4'!$B$30:$B$51</c:f>
              <c:strCache>
                <c:ptCount val="10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</c:strCache>
            </c:strRef>
          </c:cat>
          <c:val>
            <c:numRef>
              <c:f>'4'!$E$30:$E$51</c:f>
              <c:numCache>
                <c:formatCode>General</c:formatCode>
                <c:ptCount val="22"/>
                <c:pt idx="2">
                  <c:v>6.5</c:v>
                </c:pt>
                <c:pt idx="3">
                  <c:v>7.5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8.5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E4-487E-954D-ACC17C74331C}"/>
            </c:ext>
          </c:extLst>
        </c:ser>
        <c:ser>
          <c:idx val="3"/>
          <c:order val="3"/>
          <c:tx>
            <c:strRef>
              <c:f>'4'!$F$27:$F$29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'4'!$B$30:$B$51</c:f>
              <c:strCache>
                <c:ptCount val="10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</c:strCache>
            </c:strRef>
          </c:cat>
          <c:val>
            <c:numRef>
              <c:f>'4'!$F$30:$F$51</c:f>
              <c:numCache>
                <c:formatCode>General</c:formatCode>
                <c:ptCount val="22"/>
                <c:pt idx="2">
                  <c:v>7.5</c:v>
                </c:pt>
                <c:pt idx="3">
                  <c:v>6.5</c:v>
                </c:pt>
                <c:pt idx="4">
                  <c:v>7.5</c:v>
                </c:pt>
                <c:pt idx="5">
                  <c:v>6</c:v>
                </c:pt>
                <c:pt idx="6">
                  <c:v>9.5</c:v>
                </c:pt>
                <c:pt idx="7">
                  <c:v>8</c:v>
                </c:pt>
                <c:pt idx="8">
                  <c:v>9</c:v>
                </c:pt>
                <c:pt idx="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E4-487E-954D-ACC17C743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1749888"/>
        <c:axId val="1101749472"/>
      </c:lineChart>
      <c:catAx>
        <c:axId val="110174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01749472"/>
        <c:crosses val="autoZero"/>
        <c:auto val="1"/>
        <c:lblAlgn val="ctr"/>
        <c:lblOffset val="100"/>
        <c:noMultiLvlLbl val="0"/>
      </c:catAx>
      <c:valAx>
        <c:axId val="110174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0174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'5'!$B$30:$B$51</c:f>
              <c:strCache>
                <c:ptCount val="10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</c:strCache>
            </c:strRef>
          </c:cat>
          <c:val>
            <c:numRef>
              <c:f>'5'!$C$30:$C$51</c:f>
              <c:numCache>
                <c:formatCode>General</c:formatCode>
                <c:ptCount val="22"/>
                <c:pt idx="2">
                  <c:v>8</c:v>
                </c:pt>
                <c:pt idx="3">
                  <c:v>9.5</c:v>
                </c:pt>
                <c:pt idx="4">
                  <c:v>8</c:v>
                </c:pt>
                <c:pt idx="5">
                  <c:v>10</c:v>
                </c:pt>
                <c:pt idx="6">
                  <c:v>9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D1-4E4B-ABA4-1B06285C43A3}"/>
            </c:ext>
          </c:extLst>
        </c:ser>
        <c:ser>
          <c:idx val="1"/>
          <c:order val="1"/>
          <c:tx>
            <c:strRef>
              <c:f>'5'!$D$27:$D$29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'5'!$B$30:$B$51</c:f>
              <c:strCache>
                <c:ptCount val="10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</c:strCache>
            </c:strRef>
          </c:cat>
          <c:val>
            <c:numRef>
              <c:f>'5'!$D$30:$D$51</c:f>
              <c:numCache>
                <c:formatCode>General</c:formatCode>
                <c:ptCount val="22"/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5.5</c:v>
                </c:pt>
                <c:pt idx="8">
                  <c:v>9</c:v>
                </c:pt>
                <c:pt idx="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D1-4E4B-ABA4-1B06285C43A3}"/>
            </c:ext>
          </c:extLst>
        </c:ser>
        <c:ser>
          <c:idx val="2"/>
          <c:order val="2"/>
          <c:tx>
            <c:strRef>
              <c:f>'5'!$E$27:$E$29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'5'!$B$30:$B$51</c:f>
              <c:strCache>
                <c:ptCount val="10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</c:strCache>
            </c:strRef>
          </c:cat>
          <c:val>
            <c:numRef>
              <c:f>'5'!$E$30:$E$51</c:f>
              <c:numCache>
                <c:formatCode>General</c:formatCode>
                <c:ptCount val="22"/>
                <c:pt idx="2">
                  <c:v>8.5</c:v>
                </c:pt>
                <c:pt idx="3">
                  <c:v>9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6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D1-4E4B-ABA4-1B06285C43A3}"/>
            </c:ext>
          </c:extLst>
        </c:ser>
        <c:ser>
          <c:idx val="3"/>
          <c:order val="3"/>
          <c:tx>
            <c:strRef>
              <c:f>'5'!$F$27:$F$29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'5'!$B$30:$B$51</c:f>
              <c:strCache>
                <c:ptCount val="10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</c:strCache>
            </c:strRef>
          </c:cat>
          <c:val>
            <c:numRef>
              <c:f>'5'!$F$30:$F$51</c:f>
              <c:numCache>
                <c:formatCode>General</c:formatCode>
                <c:ptCount val="22"/>
                <c:pt idx="2">
                  <c:v>7.5</c:v>
                </c:pt>
                <c:pt idx="3">
                  <c:v>9</c:v>
                </c:pt>
                <c:pt idx="4">
                  <c:v>8</c:v>
                </c:pt>
                <c:pt idx="5">
                  <c:v>9</c:v>
                </c:pt>
                <c:pt idx="6">
                  <c:v>8.5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D1-4E4B-ABA4-1B06285C4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4107440"/>
        <c:axId val="874099952"/>
      </c:lineChart>
      <c:catAx>
        <c:axId val="87410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4099952"/>
        <c:crosses val="autoZero"/>
        <c:auto val="1"/>
        <c:lblAlgn val="ctr"/>
        <c:lblOffset val="100"/>
        <c:noMultiLvlLbl val="0"/>
      </c:catAx>
      <c:valAx>
        <c:axId val="87409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410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32657</xdr:colOff>
      <xdr:row>0</xdr:row>
      <xdr:rowOff>106181</xdr:rowOff>
    </xdr:from>
    <xdr:to>
      <xdr:col>1</xdr:col>
      <xdr:colOff>2474081</xdr:colOff>
      <xdr:row>4</xdr:row>
      <xdr:rowOff>20819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657" y="106181"/>
          <a:ext cx="2438400" cy="658495"/>
        </a:xfrm>
        <a:prstGeom prst="rect">
          <a:avLst/>
        </a:prstGeom>
        <a:noFill/>
      </xdr:spPr>
    </xdr:pic>
    <xdr:clientData/>
  </xdr:twoCellAnchor>
  <xdr:twoCellAnchor>
    <xdr:from>
      <xdr:col>7</xdr:col>
      <xdr:colOff>741405</xdr:colOff>
      <xdr:row>6</xdr:row>
      <xdr:rowOff>319217</xdr:rowOff>
    </xdr:from>
    <xdr:to>
      <xdr:col>10</xdr:col>
      <xdr:colOff>2028568</xdr:colOff>
      <xdr:row>27</xdr:row>
      <xdr:rowOff>20594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187B1FF-1F49-818D-6254-6C22A328FC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84667</xdr:rowOff>
    </xdr:from>
    <xdr:to>
      <xdr:col>2</xdr:col>
      <xdr:colOff>808567</xdr:colOff>
      <xdr:row>3</xdr:row>
      <xdr:rowOff>171662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84667"/>
          <a:ext cx="2438400" cy="658495"/>
        </a:xfrm>
        <a:prstGeom prst="rect">
          <a:avLst/>
        </a:prstGeom>
        <a:noFill/>
      </xdr:spPr>
    </xdr:pic>
    <xdr:clientData/>
  </xdr:twoCellAnchor>
  <xdr:twoCellAnchor>
    <xdr:from>
      <xdr:col>7</xdr:col>
      <xdr:colOff>539750</xdr:colOff>
      <xdr:row>26</xdr:row>
      <xdr:rowOff>12700</xdr:rowOff>
    </xdr:from>
    <xdr:to>
      <xdr:col>25</xdr:col>
      <xdr:colOff>12700</xdr:colOff>
      <xdr:row>55</xdr:row>
      <xdr:rowOff>139700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6E0E457-9DA3-5891-84B4-809BE4D1D6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495300</xdr:colOff>
      <xdr:row>3</xdr:row>
      <xdr:rowOff>127000</xdr:rowOff>
    </xdr:from>
    <xdr:to>
      <xdr:col>19</xdr:col>
      <xdr:colOff>469899</xdr:colOff>
      <xdr:row>26</xdr:row>
      <xdr:rowOff>25399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43D48AA0-375F-3B41-B438-C20649812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>
          <a:off x="12242800" y="736600"/>
          <a:ext cx="7772399" cy="58292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190500"/>
          <a:ext cx="2438400" cy="6584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114300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114300</xdr:rowOff>
    </xdr:to>
    <xdr:sp macro="" textlink="">
      <xdr:nvSpPr>
        <xdr:cNvPr id="3076" name="AutoShape 4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67734</xdr:colOff>
      <xdr:row>8</xdr:row>
      <xdr:rowOff>84665</xdr:rowOff>
    </xdr:from>
    <xdr:to>
      <xdr:col>6</xdr:col>
      <xdr:colOff>372534</xdr:colOff>
      <xdr:row>9</xdr:row>
      <xdr:rowOff>135466</xdr:rowOff>
    </xdr:to>
    <xdr:sp macro="" textlink="">
      <xdr:nvSpPr>
        <xdr:cNvPr id="3077" name="AutoShape 5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7467601" y="1913465"/>
          <a:ext cx="304800" cy="32173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>
    <xdr:from>
      <xdr:col>8</xdr:col>
      <xdr:colOff>25400</xdr:colOff>
      <xdr:row>25</xdr:row>
      <xdr:rowOff>165100</xdr:rowOff>
    </xdr:from>
    <xdr:to>
      <xdr:col>25</xdr:col>
      <xdr:colOff>25400</xdr:colOff>
      <xdr:row>56</xdr:row>
      <xdr:rowOff>228600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5E46507-0C8D-BA4A-3289-D205671775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292101</xdr:colOff>
      <xdr:row>0</xdr:row>
      <xdr:rowOff>190500</xdr:rowOff>
    </xdr:from>
    <xdr:to>
      <xdr:col>15</xdr:col>
      <xdr:colOff>609601</xdr:colOff>
      <xdr:row>33</xdr:row>
      <xdr:rowOff>88900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2A00B45D-388A-E546-B783-BB446C6D8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10350501" y="1206500"/>
          <a:ext cx="8128000" cy="6096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>
    <xdr:from>
      <xdr:col>8</xdr:col>
      <xdr:colOff>57150</xdr:colOff>
      <xdr:row>25</xdr:row>
      <xdr:rowOff>241300</xdr:rowOff>
    </xdr:from>
    <xdr:to>
      <xdr:col>26</xdr:col>
      <xdr:colOff>139700</xdr:colOff>
      <xdr:row>56</xdr:row>
      <xdr:rowOff>241300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D8989D9-539F-45E2-5F98-1B7B13236D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381000</xdr:colOff>
      <xdr:row>2</xdr:row>
      <xdr:rowOff>25400</xdr:rowOff>
    </xdr:from>
    <xdr:to>
      <xdr:col>19</xdr:col>
      <xdr:colOff>355599</xdr:colOff>
      <xdr:row>24</xdr:row>
      <xdr:rowOff>177799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40D8761-881E-4643-A116-053260B62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>
          <a:off x="12128500" y="431800"/>
          <a:ext cx="7772399" cy="58292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>
    <xdr:from>
      <xdr:col>7</xdr:col>
      <xdr:colOff>544738</xdr:colOff>
      <xdr:row>26</xdr:row>
      <xdr:rowOff>25400</xdr:rowOff>
    </xdr:from>
    <xdr:to>
      <xdr:col>25</xdr:col>
      <xdr:colOff>254000</xdr:colOff>
      <xdr:row>56</xdr:row>
      <xdr:rowOff>215900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E39E15F-6CAD-096A-74F8-5B44BDC6C8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>
    <xdr:from>
      <xdr:col>8</xdr:col>
      <xdr:colOff>33452</xdr:colOff>
      <xdr:row>26</xdr:row>
      <xdr:rowOff>25400</xdr:rowOff>
    </xdr:from>
    <xdr:to>
      <xdr:col>25</xdr:col>
      <xdr:colOff>254000</xdr:colOff>
      <xdr:row>57</xdr:row>
      <xdr:rowOff>241299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E532419-1ED3-0555-2F37-A9B99BE54E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245341</xdr:colOff>
      <xdr:row>1</xdr:row>
      <xdr:rowOff>158751</xdr:rowOff>
    </xdr:from>
    <xdr:to>
      <xdr:col>18</xdr:col>
      <xdr:colOff>195694</xdr:colOff>
      <xdr:row>24</xdr:row>
      <xdr:rowOff>71004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4FCDACF8-7821-F146-82F2-7802E01AA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>
          <a:off x="11328977" y="360796"/>
          <a:ext cx="7772399" cy="58292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G9:G20" totalsRowCount="1" headerRowDxfId="77" dataDxfId="75" totalsRowDxfId="73" headerRowBorderDxfId="76" tableBorderDxfId="74">
  <tableColumns count="1">
    <tableColumn id="1" xr3:uid="{00000000-0010-0000-0000-000001000000}" name="Potential" dataDxfId="72" totalsRowDxfId="71">
      <calculatedColumnFormula>#REF!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101"/>
  <sheetViews>
    <sheetView tabSelected="1" topLeftCell="A6" zoomScale="107" workbookViewId="0">
      <selection activeCell="G19" sqref="G19"/>
    </sheetView>
  </sheetViews>
  <sheetFormatPr baseColWidth="10" defaultColWidth="37.1640625" defaultRowHeight="15" x14ac:dyDescent="0.2"/>
  <cols>
    <col min="1" max="1" width="6.83203125" style="4" customWidth="1"/>
    <col min="2" max="2" width="37.33203125" style="25" customWidth="1"/>
    <col min="3" max="3" width="17.83203125" style="27" bestFit="1" customWidth="1"/>
    <col min="4" max="4" width="12.33203125" style="27" bestFit="1" customWidth="1"/>
    <col min="5" max="5" width="12.83203125" style="27" bestFit="1" customWidth="1"/>
    <col min="6" max="6" width="11.83203125" style="27" bestFit="1" customWidth="1"/>
    <col min="7" max="7" width="35.33203125" style="25" customWidth="1"/>
    <col min="8" max="16384" width="37.1640625" style="4"/>
  </cols>
  <sheetData>
    <row r="3" spans="2:9" ht="16" x14ac:dyDescent="0.2">
      <c r="C3" s="45"/>
    </row>
    <row r="7" spans="2:9" ht="26" x14ac:dyDescent="0.3">
      <c r="B7" s="62"/>
      <c r="D7" s="26"/>
    </row>
    <row r="8" spans="2:9" s="32" customFormat="1" ht="27" customHeight="1" x14ac:dyDescent="0.3">
      <c r="B8" s="61"/>
      <c r="C8" s="28"/>
      <c r="D8" s="29"/>
      <c r="E8" s="28"/>
      <c r="F8" s="28"/>
      <c r="G8" s="30"/>
      <c r="H8" s="31"/>
    </row>
    <row r="9" spans="2:9" ht="16" x14ac:dyDescent="0.2">
      <c r="B9" s="41" t="s">
        <v>68</v>
      </c>
      <c r="C9" s="41" t="s">
        <v>14</v>
      </c>
      <c r="D9" s="41" t="s">
        <v>16</v>
      </c>
      <c r="E9" s="41" t="s">
        <v>31</v>
      </c>
      <c r="F9" s="21" t="s">
        <v>19</v>
      </c>
      <c r="G9" s="21" t="s">
        <v>10</v>
      </c>
    </row>
    <row r="10" spans="2:9" ht="16" x14ac:dyDescent="0.2">
      <c r="B10" s="43"/>
      <c r="C10" s="43" t="s">
        <v>23</v>
      </c>
      <c r="D10" s="43" t="s">
        <v>22</v>
      </c>
      <c r="E10" s="43" t="s">
        <v>21</v>
      </c>
      <c r="F10" s="25" t="s">
        <v>20</v>
      </c>
      <c r="G10" s="70" t="s">
        <v>66</v>
      </c>
    </row>
    <row r="11" spans="2:9" ht="16" x14ac:dyDescent="0.2">
      <c r="B11" s="43"/>
      <c r="C11" s="44"/>
      <c r="D11" s="44"/>
      <c r="E11" s="44"/>
      <c r="G11" s="80" t="s">
        <v>36</v>
      </c>
    </row>
    <row r="12" spans="2:9" ht="16" x14ac:dyDescent="0.2">
      <c r="B12" s="43"/>
      <c r="C12" s="44"/>
      <c r="D12" s="44"/>
      <c r="E12" s="44"/>
      <c r="G12" s="51" t="s">
        <v>26</v>
      </c>
    </row>
    <row r="13" spans="2:9" x14ac:dyDescent="0.2">
      <c r="B13" s="43"/>
      <c r="C13" s="44"/>
      <c r="D13" s="44"/>
      <c r="E13" s="44"/>
      <c r="G13" s="49" t="s">
        <v>25</v>
      </c>
    </row>
    <row r="14" spans="2:9" x14ac:dyDescent="0.2">
      <c r="B14" s="11"/>
      <c r="C14" s="12"/>
      <c r="D14" s="12"/>
      <c r="E14" s="12"/>
      <c r="F14" s="48"/>
      <c r="G14" s="50"/>
    </row>
    <row r="15" spans="2:9" ht="26" customHeight="1" x14ac:dyDescent="0.25">
      <c r="B15" s="78" t="s">
        <v>89</v>
      </c>
      <c r="C15" s="15">
        <f>'1'!C53</f>
        <v>4.125</v>
      </c>
      <c r="D15" s="15">
        <f>'1'!D53</f>
        <v>4.875</v>
      </c>
      <c r="E15" s="15">
        <f>'1'!E53</f>
        <v>5</v>
      </c>
      <c r="F15" s="15">
        <f>'1'!F53</f>
        <v>9.875</v>
      </c>
      <c r="G15" s="82">
        <f>'1'!G53</f>
        <v>23.875</v>
      </c>
      <c r="H15" s="27"/>
      <c r="I15" s="27"/>
    </row>
    <row r="16" spans="2:9" ht="24" customHeight="1" x14ac:dyDescent="0.25">
      <c r="B16" s="78" t="s">
        <v>81</v>
      </c>
      <c r="C16" s="15">
        <f>'2'!C53</f>
        <v>6.9375</v>
      </c>
      <c r="D16" s="15">
        <f>'2'!D53</f>
        <v>5.9375</v>
      </c>
      <c r="E16" s="15">
        <f>'2'!E53</f>
        <v>6.0625</v>
      </c>
      <c r="F16" s="15">
        <f>'2'!F53</f>
        <v>12.625</v>
      </c>
      <c r="G16" s="81">
        <f>'2'!G53</f>
        <v>31.5625</v>
      </c>
      <c r="H16" s="27"/>
      <c r="I16" s="27"/>
    </row>
    <row r="17" spans="2:12" ht="29.5" customHeight="1" x14ac:dyDescent="0.25">
      <c r="B17" s="78" t="s">
        <v>82</v>
      </c>
      <c r="C17" s="15">
        <f>'3'!C53</f>
        <v>7.5</v>
      </c>
      <c r="D17" s="15">
        <f>'3'!D53</f>
        <v>6.8125</v>
      </c>
      <c r="E17" s="15">
        <f>'3'!E53</f>
        <v>6.6875</v>
      </c>
      <c r="F17" s="15">
        <f>'3'!F53</f>
        <v>14.5</v>
      </c>
      <c r="G17" s="76">
        <f>'3'!G53</f>
        <v>35.5</v>
      </c>
      <c r="H17" s="33"/>
      <c r="J17" s="17"/>
    </row>
    <row r="18" spans="2:12" ht="26" customHeight="1" x14ac:dyDescent="0.25">
      <c r="B18" s="78" t="s">
        <v>83</v>
      </c>
      <c r="C18" s="15">
        <f>'4'!C53</f>
        <v>7.125</v>
      </c>
      <c r="D18" s="15">
        <f>'4'!D53</f>
        <v>7.125</v>
      </c>
      <c r="E18" s="15">
        <f>'4'!E53</f>
        <v>7.0625</v>
      </c>
      <c r="F18" s="15">
        <f>'4'!F53</f>
        <v>15.5</v>
      </c>
      <c r="G18" s="76">
        <f>'4'!G53</f>
        <v>36.8125</v>
      </c>
      <c r="H18" s="33"/>
      <c r="L18" s="17"/>
    </row>
    <row r="19" spans="2:12" ht="26" customHeight="1" x14ac:dyDescent="0.25">
      <c r="B19" s="78" t="s">
        <v>84</v>
      </c>
      <c r="C19" s="15">
        <f>'5'!C53</f>
        <v>8.6875</v>
      </c>
      <c r="D19" s="15">
        <f>'5'!D53</f>
        <v>8.4375</v>
      </c>
      <c r="E19" s="15">
        <f>'5'!E53</f>
        <v>8.1875</v>
      </c>
      <c r="F19" s="15">
        <f>'5'!F53</f>
        <v>15.5</v>
      </c>
      <c r="G19" s="76">
        <f>'5'!G53</f>
        <v>40.8125</v>
      </c>
      <c r="H19" s="27"/>
      <c r="I19" s="27"/>
      <c r="J19" s="27"/>
      <c r="L19" s="17"/>
    </row>
    <row r="20" spans="2:12" ht="26" customHeight="1" x14ac:dyDescent="0.25">
      <c r="B20" s="78"/>
      <c r="C20" s="15"/>
      <c r="D20" s="15"/>
      <c r="E20" s="15"/>
      <c r="F20" s="15"/>
      <c r="G20" s="76"/>
      <c r="H20" s="27"/>
      <c r="I20" s="27"/>
      <c r="J20" s="27"/>
      <c r="L20" s="17"/>
    </row>
    <row r="21" spans="2:12" ht="26" customHeight="1" x14ac:dyDescent="0.25">
      <c r="B21" s="78"/>
      <c r="C21" s="15"/>
      <c r="D21" s="15"/>
      <c r="E21" s="15"/>
      <c r="F21" s="15"/>
      <c r="G21" s="76"/>
      <c r="H21" s="27"/>
      <c r="I21" s="27"/>
      <c r="J21" s="27"/>
      <c r="L21" s="17"/>
    </row>
    <row r="22" spans="2:12" ht="23" customHeight="1" x14ac:dyDescent="0.25">
      <c r="B22" s="78"/>
      <c r="C22" s="15"/>
      <c r="D22" s="15"/>
      <c r="E22" s="15"/>
      <c r="F22" s="15"/>
      <c r="G22" s="76"/>
    </row>
    <row r="23" spans="2:12" ht="21" customHeight="1" x14ac:dyDescent="0.25">
      <c r="B23" s="79"/>
      <c r="C23" s="15"/>
      <c r="D23" s="15"/>
      <c r="E23" s="15"/>
      <c r="F23" s="15"/>
      <c r="G23" s="76"/>
      <c r="H23" s="6"/>
    </row>
    <row r="24" spans="2:12" ht="21" customHeight="1" x14ac:dyDescent="0.25">
      <c r="B24" s="79"/>
      <c r="C24" s="15"/>
      <c r="D24" s="15"/>
      <c r="E24" s="15"/>
      <c r="F24" s="15"/>
      <c r="G24" s="77"/>
      <c r="H24" s="6"/>
    </row>
    <row r="25" spans="2:12" ht="21" customHeight="1" x14ac:dyDescent="0.25">
      <c r="B25" s="79"/>
      <c r="C25" s="15"/>
      <c r="D25" s="15"/>
      <c r="E25" s="15"/>
      <c r="F25" s="15"/>
      <c r="G25" s="81"/>
      <c r="H25" s="6"/>
    </row>
    <row r="26" spans="2:12" ht="21" customHeight="1" x14ac:dyDescent="0.25">
      <c r="B26" s="79"/>
      <c r="C26" s="15"/>
      <c r="D26" s="15"/>
      <c r="E26" s="15"/>
      <c r="F26" s="15"/>
      <c r="G26" s="81"/>
      <c r="H26" s="6"/>
    </row>
    <row r="27" spans="2:12" ht="21" customHeight="1" x14ac:dyDescent="0.25">
      <c r="B27" s="79"/>
      <c r="C27" s="15"/>
      <c r="D27" s="15"/>
      <c r="E27" s="15"/>
      <c r="F27" s="15"/>
      <c r="G27" s="76"/>
      <c r="H27" s="6"/>
    </row>
    <row r="28" spans="2:12" ht="21" customHeight="1" x14ac:dyDescent="0.2">
      <c r="B28" s="35" t="s">
        <v>13</v>
      </c>
      <c r="C28" s="34"/>
      <c r="D28" s="34"/>
      <c r="E28" s="33"/>
      <c r="F28" s="33"/>
    </row>
    <row r="29" spans="2:12" ht="21" customHeight="1" x14ac:dyDescent="0.2">
      <c r="B29" s="4"/>
      <c r="D29" s="34"/>
      <c r="E29" s="33"/>
      <c r="F29" s="33"/>
      <c r="G29" s="39"/>
    </row>
    <row r="30" spans="2:12" ht="21" customHeight="1" x14ac:dyDescent="0.2">
      <c r="B30" s="4"/>
      <c r="D30" s="34"/>
      <c r="E30" s="33"/>
      <c r="F30" s="33"/>
      <c r="G30" s="35"/>
    </row>
    <row r="31" spans="2:12" ht="21" customHeight="1" x14ac:dyDescent="0.2">
      <c r="B31" s="4"/>
      <c r="D31" s="34"/>
      <c r="E31" s="33"/>
      <c r="F31" s="33"/>
    </row>
    <row r="32" spans="2:12" ht="16" x14ac:dyDescent="0.2">
      <c r="B32" s="1"/>
      <c r="C32" s="36"/>
      <c r="D32" s="36"/>
    </row>
    <row r="33" spans="2:7" ht="23" customHeight="1" x14ac:dyDescent="0.2">
      <c r="B33" s="1"/>
      <c r="C33" s="36"/>
      <c r="D33" s="36"/>
      <c r="E33" s="26"/>
      <c r="F33" s="26"/>
    </row>
    <row r="34" spans="2:7" ht="23" customHeight="1" x14ac:dyDescent="0.2">
      <c r="B34" s="42"/>
      <c r="C34" s="36"/>
      <c r="D34" s="36"/>
    </row>
    <row r="35" spans="2:7" ht="23" customHeight="1" x14ac:dyDescent="0.2">
      <c r="B35" s="4"/>
      <c r="C35" s="4"/>
    </row>
    <row r="36" spans="2:7" ht="23" customHeight="1" x14ac:dyDescent="0.2">
      <c r="B36" s="4"/>
      <c r="C36" s="21"/>
      <c r="D36" s="6"/>
      <c r="E36" s="6"/>
      <c r="F36" s="21"/>
      <c r="G36" s="21"/>
    </row>
    <row r="37" spans="2:7" ht="23" customHeight="1" x14ac:dyDescent="0.2">
      <c r="B37" s="21"/>
      <c r="C37" s="40"/>
      <c r="D37" s="40"/>
      <c r="E37" s="40"/>
      <c r="F37" s="40"/>
      <c r="G37" s="40"/>
    </row>
    <row r="38" spans="2:7" s="23" customFormat="1" ht="23" customHeight="1" x14ac:dyDescent="0.2">
      <c r="B38" s="21"/>
      <c r="C38" s="40"/>
      <c r="D38" s="40"/>
      <c r="E38" s="40"/>
      <c r="F38" s="40"/>
      <c r="G38" s="40"/>
    </row>
    <row r="39" spans="2:7" ht="23" customHeight="1" x14ac:dyDescent="0.2">
      <c r="B39" s="21"/>
      <c r="C39" s="40"/>
      <c r="D39" s="40"/>
      <c r="E39" s="40"/>
      <c r="F39" s="40"/>
      <c r="G39" s="40"/>
    </row>
    <row r="40" spans="2:7" ht="23" customHeight="1" x14ac:dyDescent="0.2">
      <c r="B40" s="21"/>
      <c r="C40" s="40"/>
      <c r="D40" s="40"/>
      <c r="E40" s="40"/>
      <c r="F40" s="40"/>
      <c r="G40" s="40"/>
    </row>
    <row r="41" spans="2:7" ht="23" customHeight="1" x14ac:dyDescent="0.2">
      <c r="B41" s="21"/>
      <c r="C41" s="40"/>
      <c r="D41" s="40"/>
      <c r="E41" s="40"/>
      <c r="F41" s="40"/>
      <c r="G41" s="49"/>
    </row>
    <row r="42" spans="2:7" ht="23" customHeight="1" x14ac:dyDescent="0.2">
      <c r="B42" s="21"/>
      <c r="C42" s="40"/>
      <c r="D42" s="40"/>
      <c r="E42" s="40"/>
      <c r="F42" s="40"/>
      <c r="G42" s="49"/>
    </row>
    <row r="43" spans="2:7" ht="23" customHeight="1" x14ac:dyDescent="0.2">
      <c r="B43" s="21"/>
      <c r="C43" s="40"/>
      <c r="D43" s="40"/>
      <c r="E43" s="40"/>
      <c r="F43" s="40"/>
      <c r="G43" s="49"/>
    </row>
    <row r="44" spans="2:7" ht="23" customHeight="1" x14ac:dyDescent="0.2">
      <c r="B44" s="21"/>
      <c r="C44" s="40"/>
      <c r="D44" s="40"/>
      <c r="E44" s="40"/>
      <c r="F44" s="40"/>
      <c r="G44" s="49"/>
    </row>
    <row r="45" spans="2:7" ht="23" customHeight="1" x14ac:dyDescent="0.2">
      <c r="B45" s="21"/>
      <c r="C45" s="40"/>
      <c r="D45" s="40"/>
      <c r="E45" s="40"/>
      <c r="F45" s="40"/>
      <c r="G45" s="49"/>
    </row>
    <row r="46" spans="2:7" ht="23" customHeight="1" x14ac:dyDescent="0.2">
      <c r="B46" s="21"/>
      <c r="C46" s="40"/>
      <c r="D46" s="40"/>
      <c r="E46" s="40"/>
      <c r="F46" s="40"/>
      <c r="G46" s="59"/>
    </row>
    <row r="47" spans="2:7" ht="16" x14ac:dyDescent="0.2">
      <c r="B47" s="21"/>
      <c r="C47" s="40"/>
      <c r="D47" s="40"/>
      <c r="E47" s="40"/>
      <c r="F47" s="40"/>
    </row>
    <row r="48" spans="2:7" ht="16" x14ac:dyDescent="0.2">
      <c r="C48" s="40"/>
    </row>
    <row r="49" spans="2:7" ht="18.5" customHeight="1" x14ac:dyDescent="0.2">
      <c r="C49" s="40"/>
    </row>
    <row r="50" spans="2:7" ht="18.5" customHeight="1" x14ac:dyDescent="0.2">
      <c r="B50" s="35"/>
      <c r="C50" s="40"/>
      <c r="D50" s="33"/>
      <c r="E50" s="33"/>
      <c r="F50" s="33"/>
      <c r="G50" s="35"/>
    </row>
    <row r="51" spans="2:7" ht="16" x14ac:dyDescent="0.2">
      <c r="C51" s="40"/>
    </row>
    <row r="64" spans="2:7" x14ac:dyDescent="0.2">
      <c r="C64" s="38"/>
      <c r="D64" s="38"/>
      <c r="E64" s="38"/>
      <c r="F64" s="38"/>
      <c r="G64" s="37"/>
    </row>
    <row r="65" ht="23.5" customHeight="1" x14ac:dyDescent="0.2"/>
    <row r="66" ht="23.5" customHeight="1" x14ac:dyDescent="0.2"/>
    <row r="67" ht="33.5" customHeight="1" x14ac:dyDescent="0.2"/>
    <row r="70" ht="17" customHeight="1" x14ac:dyDescent="0.2"/>
    <row r="71" ht="15.5" customHeight="1" x14ac:dyDescent="0.2"/>
    <row r="81" spans="2:7" x14ac:dyDescent="0.2">
      <c r="B81" s="39"/>
      <c r="C81" s="38"/>
      <c r="D81" s="38"/>
      <c r="E81" s="38"/>
      <c r="F81" s="38"/>
      <c r="G81" s="37"/>
    </row>
    <row r="84" spans="2:7" ht="18.5" customHeight="1" x14ac:dyDescent="0.2"/>
    <row r="85" spans="2:7" x14ac:dyDescent="0.2">
      <c r="B85" s="39"/>
    </row>
    <row r="94" spans="2:7" ht="23.5" customHeight="1" x14ac:dyDescent="0.2"/>
    <row r="95" spans="2:7" ht="23.5" customHeight="1" x14ac:dyDescent="0.2"/>
    <row r="96" spans="2:7" ht="23.5" customHeight="1" x14ac:dyDescent="0.2"/>
    <row r="97" spans="2:7" ht="23.5" customHeight="1" x14ac:dyDescent="0.2"/>
    <row r="98" spans="2:7" ht="23.5" customHeight="1" x14ac:dyDescent="0.2">
      <c r="B98" s="39"/>
      <c r="C98" s="38"/>
      <c r="D98" s="38"/>
      <c r="E98" s="38"/>
      <c r="F98" s="38"/>
      <c r="G98" s="37"/>
    </row>
    <row r="99" spans="2:7" ht="26" customHeight="1" x14ac:dyDescent="0.2"/>
    <row r="100" spans="2:7" ht="14.5" customHeight="1" x14ac:dyDescent="0.2">
      <c r="B100" s="39"/>
    </row>
    <row r="101" spans="2:7" x14ac:dyDescent="0.2">
      <c r="B101" s="35"/>
    </row>
  </sheetData>
  <phoneticPr fontId="19" type="noConversion"/>
  <conditionalFormatting sqref="G10">
    <cfRule type="cellIs" dxfId="70" priority="5" operator="lessThan">
      <formula>1</formula>
    </cfRule>
    <cfRule type="cellIs" dxfId="69" priority="6" operator="lessThan">
      <formula>1</formula>
    </cfRule>
  </conditionalFormatting>
  <conditionalFormatting sqref="G11">
    <cfRule type="cellIs" dxfId="68" priority="3" operator="lessThan">
      <formula>1</formula>
    </cfRule>
    <cfRule type="cellIs" dxfId="67" priority="4" operator="lessThan">
      <formula>1</formula>
    </cfRule>
  </conditionalFormatting>
  <conditionalFormatting sqref="G12">
    <cfRule type="cellIs" dxfId="66" priority="1" operator="lessThan">
      <formula>1</formula>
    </cfRule>
    <cfRule type="cellIs" dxfId="65" priority="2" operator="lessThan">
      <formula>1</formula>
    </cfRule>
  </conditionalFormatting>
  <pageMargins left="3.937007874015748E-2" right="3.937007874015748E-2" top="0.74803149606299213" bottom="0.74803149606299213" header="0.31496062992125984" footer="0.31496062992125984"/>
  <pageSetup paperSize="9" orientation="portrait"/>
  <ignoredErrors>
    <ignoredError sqref="G11:G13 G15:G19" calculatedColumn="1"/>
  </ignoredErrors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O138"/>
  <sheetViews>
    <sheetView topLeftCell="B3" zoomScaleNormal="60" workbookViewId="0">
      <selection activeCell="G21" sqref="G21"/>
    </sheetView>
  </sheetViews>
  <sheetFormatPr baseColWidth="10" defaultColWidth="8.83203125" defaultRowHeight="16" x14ac:dyDescent="0.2"/>
  <cols>
    <col min="1" max="1" width="4.33203125" style="1" customWidth="1"/>
    <col min="2" max="2" width="22.33203125" style="1" customWidth="1"/>
    <col min="3" max="4" width="15.6640625" style="1" customWidth="1"/>
    <col min="5" max="5" width="16.1640625" style="1" customWidth="1"/>
    <col min="6" max="6" width="22.5" style="1" customWidth="1"/>
    <col min="7" max="7" width="40.33203125" style="1" customWidth="1"/>
    <col min="8" max="8" width="8.33203125" style="1" customWidth="1"/>
    <col min="9" max="10" width="8.83203125" style="1"/>
    <col min="11" max="13" width="13.5" style="1" bestFit="1" customWidth="1"/>
    <col min="14" max="16384" width="8.83203125" style="1"/>
  </cols>
  <sheetData>
    <row r="5" spans="2:7" ht="21" x14ac:dyDescent="0.25">
      <c r="B5" s="2" t="s">
        <v>38</v>
      </c>
      <c r="C5" s="3" t="s">
        <v>17</v>
      </c>
      <c r="D5" s="60"/>
      <c r="E5" s="63"/>
      <c r="F5" s="63"/>
      <c r="G5" s="2" t="s">
        <v>58</v>
      </c>
    </row>
    <row r="6" spans="2:7" ht="21" x14ac:dyDescent="0.25">
      <c r="B6" s="2" t="s">
        <v>39</v>
      </c>
      <c r="C6" s="3" t="s">
        <v>85</v>
      </c>
      <c r="D6" s="71"/>
      <c r="E6" s="3"/>
      <c r="F6" s="3"/>
      <c r="G6" s="2" t="s">
        <v>59</v>
      </c>
    </row>
    <row r="7" spans="2:7" ht="21" x14ac:dyDescent="0.25">
      <c r="B7" s="2" t="s">
        <v>40</v>
      </c>
      <c r="C7" s="3" t="s">
        <v>86</v>
      </c>
      <c r="D7" s="60"/>
      <c r="E7" s="3"/>
      <c r="F7" s="3"/>
      <c r="G7" s="3" t="s">
        <v>129</v>
      </c>
    </row>
    <row r="8" spans="2:7" ht="21" x14ac:dyDescent="0.25">
      <c r="B8" s="2" t="s">
        <v>41</v>
      </c>
      <c r="C8" s="3" t="s">
        <v>85</v>
      </c>
      <c r="D8" s="60"/>
      <c r="E8" s="3"/>
      <c r="F8" s="3"/>
      <c r="G8" s="3" t="s">
        <v>131</v>
      </c>
    </row>
    <row r="9" spans="2:7" ht="21" x14ac:dyDescent="0.25">
      <c r="B9" s="2" t="s">
        <v>42</v>
      </c>
      <c r="C9" s="3"/>
      <c r="D9" s="60"/>
      <c r="E9" s="3"/>
      <c r="F9" s="3"/>
      <c r="G9" s="3" t="s">
        <v>136</v>
      </c>
    </row>
    <row r="10" spans="2:7" ht="21" x14ac:dyDescent="0.25">
      <c r="B10" s="2" t="s">
        <v>43</v>
      </c>
      <c r="C10" s="3"/>
      <c r="D10" s="60"/>
      <c r="E10" s="3"/>
      <c r="F10" s="3"/>
      <c r="G10" s="2" t="s">
        <v>60</v>
      </c>
    </row>
    <row r="11" spans="2:7" ht="21" x14ac:dyDescent="0.25">
      <c r="B11" s="2" t="s">
        <v>44</v>
      </c>
      <c r="C11" s="3"/>
      <c r="D11" s="60"/>
      <c r="E11" s="3"/>
      <c r="F11" s="3"/>
      <c r="G11" s="3" t="s">
        <v>132</v>
      </c>
    </row>
    <row r="12" spans="2:7" ht="21" x14ac:dyDescent="0.25">
      <c r="B12" s="2" t="s">
        <v>57</v>
      </c>
      <c r="C12" s="3"/>
      <c r="D12" s="60"/>
      <c r="E12" s="3"/>
      <c r="F12" s="3"/>
      <c r="G12" s="3" t="s">
        <v>137</v>
      </c>
    </row>
    <row r="13" spans="2:7" ht="21" x14ac:dyDescent="0.25">
      <c r="B13" s="2" t="s">
        <v>45</v>
      </c>
      <c r="C13" s="3"/>
      <c r="D13" s="60"/>
      <c r="E13" s="3"/>
      <c r="F13" s="3"/>
      <c r="G13" s="2" t="s">
        <v>61</v>
      </c>
    </row>
    <row r="14" spans="2:7" ht="21" x14ac:dyDescent="0.25">
      <c r="B14" s="2" t="s">
        <v>46</v>
      </c>
      <c r="C14" s="3" t="s">
        <v>87</v>
      </c>
      <c r="D14" s="60"/>
      <c r="E14" s="3"/>
      <c r="F14" s="3"/>
      <c r="G14" s="3" t="s">
        <v>133</v>
      </c>
    </row>
    <row r="15" spans="2:7" ht="21" x14ac:dyDescent="0.25">
      <c r="B15" s="2" t="s">
        <v>47</v>
      </c>
      <c r="C15" s="60"/>
      <c r="D15" s="60"/>
      <c r="E15" s="3"/>
      <c r="F15" s="3"/>
      <c r="G15" s="3"/>
    </row>
    <row r="16" spans="2:7" ht="21" x14ac:dyDescent="0.25">
      <c r="B16" s="2" t="s">
        <v>48</v>
      </c>
      <c r="C16" s="60"/>
      <c r="D16" s="60"/>
      <c r="E16" s="3"/>
      <c r="F16" s="3"/>
      <c r="G16" s="2" t="s">
        <v>62</v>
      </c>
    </row>
    <row r="17" spans="2:15" ht="21" x14ac:dyDescent="0.25">
      <c r="B17" s="2" t="s">
        <v>49</v>
      </c>
      <c r="C17" s="60"/>
      <c r="D17" s="60"/>
      <c r="E17" s="3"/>
      <c r="F17" s="3"/>
      <c r="G17" s="3" t="s">
        <v>130</v>
      </c>
    </row>
    <row r="18" spans="2:15" ht="21" x14ac:dyDescent="0.25">
      <c r="B18" s="2" t="s">
        <v>50</v>
      </c>
      <c r="C18" s="60"/>
      <c r="D18" s="60"/>
      <c r="E18" s="3"/>
      <c r="F18" s="3"/>
      <c r="G18" s="3" t="s">
        <v>134</v>
      </c>
    </row>
    <row r="19" spans="2:15" ht="21" x14ac:dyDescent="0.25">
      <c r="B19" s="2" t="s">
        <v>52</v>
      </c>
      <c r="C19" s="60"/>
      <c r="D19" s="60"/>
      <c r="E19" s="3"/>
      <c r="F19" s="3"/>
      <c r="G19" s="3" t="s">
        <v>135</v>
      </c>
    </row>
    <row r="20" spans="2:15" ht="21" x14ac:dyDescent="0.25">
      <c r="B20" s="2" t="s">
        <v>53</v>
      </c>
      <c r="C20" s="60"/>
      <c r="D20" s="67"/>
      <c r="E20" s="3"/>
      <c r="F20" s="3"/>
      <c r="G20" s="3" t="s">
        <v>138</v>
      </c>
    </row>
    <row r="21" spans="2:15" ht="21" x14ac:dyDescent="0.25">
      <c r="B21" s="2" t="s">
        <v>54</v>
      </c>
      <c r="C21" s="60"/>
      <c r="D21" s="60"/>
      <c r="E21" s="3"/>
      <c r="F21" s="3"/>
    </row>
    <row r="22" spans="2:15" ht="21" x14ac:dyDescent="0.25">
      <c r="B22" s="2" t="s">
        <v>55</v>
      </c>
      <c r="C22" s="60"/>
      <c r="D22" s="60"/>
      <c r="E22" s="3"/>
      <c r="F22" s="3"/>
    </row>
    <row r="23" spans="2:15" s="5" customFormat="1" ht="17" customHeight="1" x14ac:dyDescent="0.25">
      <c r="B23" s="2" t="s">
        <v>56</v>
      </c>
      <c r="C23" s="60" t="s">
        <v>88</v>
      </c>
      <c r="D23" s="60"/>
      <c r="E23" s="3"/>
      <c r="F23" s="3"/>
      <c r="G23" s="4"/>
    </row>
    <row r="24" spans="2:15" s="5" customFormat="1" ht="19" customHeight="1" x14ac:dyDescent="0.25">
      <c r="B24" s="2"/>
      <c r="C24" s="3"/>
      <c r="D24" s="3"/>
      <c r="E24" s="3"/>
      <c r="F24" s="3"/>
      <c r="G24" s="4"/>
    </row>
    <row r="25" spans="2:15" s="5" customFormat="1" ht="21" x14ac:dyDescent="0.25">
      <c r="B25" s="2" t="s">
        <v>15</v>
      </c>
      <c r="C25" s="46">
        <v>8</v>
      </c>
      <c r="D25" s="3"/>
      <c r="E25" s="3"/>
      <c r="F25" s="3"/>
      <c r="G25" s="4"/>
    </row>
    <row r="26" spans="2:15" x14ac:dyDescent="0.2">
      <c r="B26" s="6"/>
    </row>
    <row r="27" spans="2:15" x14ac:dyDescent="0.2">
      <c r="B27" s="7" t="s">
        <v>9</v>
      </c>
      <c r="C27" s="7" t="s">
        <v>32</v>
      </c>
      <c r="D27" s="7" t="s">
        <v>33</v>
      </c>
      <c r="E27" s="47" t="s">
        <v>34</v>
      </c>
      <c r="F27" s="7" t="s">
        <v>35</v>
      </c>
      <c r="G27" s="41" t="s">
        <v>10</v>
      </c>
    </row>
    <row r="28" spans="2:15" x14ac:dyDescent="0.2">
      <c r="B28" s="8"/>
      <c r="C28" s="9" t="s">
        <v>0</v>
      </c>
      <c r="D28" s="9" t="s">
        <v>1</v>
      </c>
      <c r="E28" s="9" t="s">
        <v>30</v>
      </c>
      <c r="F28" s="9" t="s">
        <v>18</v>
      </c>
      <c r="G28" s="53" t="s">
        <v>24</v>
      </c>
    </row>
    <row r="29" spans="2:15" x14ac:dyDescent="0.2">
      <c r="B29" s="8"/>
      <c r="C29" s="9" t="s">
        <v>28</v>
      </c>
      <c r="D29" s="9" t="s">
        <v>28</v>
      </c>
      <c r="E29" s="9"/>
      <c r="F29" s="9" t="s">
        <v>29</v>
      </c>
      <c r="G29" s="53" t="s">
        <v>27</v>
      </c>
    </row>
    <row r="30" spans="2:15" x14ac:dyDescent="0.2">
      <c r="B30" s="8"/>
      <c r="C30" s="9"/>
      <c r="D30" s="9"/>
      <c r="E30" s="9"/>
      <c r="F30" s="9"/>
      <c r="G30" s="53" t="s">
        <v>26</v>
      </c>
      <c r="K30" s="52"/>
      <c r="L30" s="52"/>
      <c r="M30" s="52"/>
      <c r="N30" s="52"/>
      <c r="O30" s="52"/>
    </row>
    <row r="31" spans="2:15" x14ac:dyDescent="0.2">
      <c r="B31" s="10"/>
      <c r="C31" s="11"/>
      <c r="D31" s="11"/>
      <c r="E31" s="11"/>
      <c r="F31" s="11"/>
      <c r="G31" s="54" t="s">
        <v>25</v>
      </c>
      <c r="J31" s="1" t="str">
        <f>B32</f>
        <v>Kock 1</v>
      </c>
      <c r="K31" s="52"/>
      <c r="L31" s="52"/>
      <c r="M31" s="52"/>
      <c r="N31" s="52"/>
      <c r="O31" s="52"/>
    </row>
    <row r="32" spans="2:15" x14ac:dyDescent="0.2">
      <c r="B32" s="11" t="s">
        <v>2</v>
      </c>
      <c r="C32" s="57">
        <v>5</v>
      </c>
      <c r="D32" s="57">
        <v>5</v>
      </c>
      <c r="E32" s="57">
        <v>4</v>
      </c>
      <c r="F32" s="57">
        <v>5.5</v>
      </c>
      <c r="G32" s="55"/>
      <c r="J32" s="1" t="str">
        <f t="shared" ref="J32:J35" si="0">B33</f>
        <v>Kock 2</v>
      </c>
      <c r="K32" s="52"/>
      <c r="L32" s="52"/>
      <c r="M32" s="52"/>
      <c r="N32" s="52"/>
      <c r="O32" s="52"/>
    </row>
    <row r="33" spans="2:15" x14ac:dyDescent="0.2">
      <c r="B33" s="9" t="s">
        <v>67</v>
      </c>
      <c r="C33" s="58">
        <v>4</v>
      </c>
      <c r="D33" s="58">
        <v>4.5</v>
      </c>
      <c r="E33" s="58">
        <v>5</v>
      </c>
      <c r="F33" s="58">
        <v>4</v>
      </c>
      <c r="G33" s="13"/>
      <c r="J33" s="1" t="str">
        <f t="shared" si="0"/>
        <v>Kock 3</v>
      </c>
      <c r="K33" s="52"/>
      <c r="L33" s="52"/>
      <c r="M33" s="52"/>
      <c r="N33" s="52"/>
      <c r="O33" s="52"/>
    </row>
    <row r="34" spans="2:15" x14ac:dyDescent="0.2">
      <c r="B34" s="9" t="s">
        <v>3</v>
      </c>
      <c r="C34" s="58">
        <v>4.5</v>
      </c>
      <c r="D34" s="58">
        <v>4.5</v>
      </c>
      <c r="E34" s="58">
        <v>5</v>
      </c>
      <c r="F34" s="58">
        <v>5.5</v>
      </c>
      <c r="G34" s="13"/>
      <c r="J34" s="1" t="str">
        <f t="shared" si="0"/>
        <v>Kock 4</v>
      </c>
      <c r="K34" s="52"/>
      <c r="L34" s="52"/>
      <c r="M34" s="52"/>
      <c r="N34" s="52"/>
      <c r="O34" s="52"/>
    </row>
    <row r="35" spans="2:15" x14ac:dyDescent="0.2">
      <c r="B35" s="9" t="s">
        <v>4</v>
      </c>
      <c r="C35" s="58">
        <v>3</v>
      </c>
      <c r="D35" s="58">
        <v>5</v>
      </c>
      <c r="E35" s="58">
        <v>6</v>
      </c>
      <c r="F35" s="58">
        <v>6</v>
      </c>
      <c r="G35" s="13"/>
      <c r="J35" s="1" t="str">
        <f t="shared" si="0"/>
        <v>Kock 5</v>
      </c>
      <c r="K35" s="52"/>
      <c r="L35" s="52"/>
      <c r="M35" s="52"/>
      <c r="N35" s="52"/>
      <c r="O35" s="52"/>
    </row>
    <row r="36" spans="2:15" x14ac:dyDescent="0.2">
      <c r="B36" s="9" t="s">
        <v>5</v>
      </c>
      <c r="C36" s="58">
        <v>4.5</v>
      </c>
      <c r="D36" s="58">
        <v>4.5</v>
      </c>
      <c r="E36" s="58">
        <v>4.5</v>
      </c>
      <c r="F36" s="58">
        <v>5</v>
      </c>
      <c r="G36" s="13"/>
      <c r="J36" s="1" t="str">
        <f>B37</f>
        <v>Kock 6</v>
      </c>
      <c r="K36" s="52"/>
      <c r="L36" s="52"/>
      <c r="M36" s="52"/>
      <c r="N36" s="52"/>
      <c r="O36" s="52"/>
    </row>
    <row r="37" spans="2:15" x14ac:dyDescent="0.2">
      <c r="B37" s="9" t="s">
        <v>6</v>
      </c>
      <c r="C37" s="58">
        <v>4</v>
      </c>
      <c r="D37" s="58">
        <v>4.5</v>
      </c>
      <c r="E37" s="58">
        <v>4.5</v>
      </c>
      <c r="F37" s="58">
        <v>3.5</v>
      </c>
      <c r="G37" s="13"/>
      <c r="K37" s="52"/>
      <c r="L37" s="52"/>
      <c r="M37" s="52"/>
      <c r="N37" s="52"/>
      <c r="O37" s="52"/>
    </row>
    <row r="38" spans="2:15" x14ac:dyDescent="0.2">
      <c r="B38" s="9" t="s">
        <v>7</v>
      </c>
      <c r="C38" s="58">
        <v>4</v>
      </c>
      <c r="D38" s="58">
        <v>6</v>
      </c>
      <c r="E38" s="58">
        <v>5</v>
      </c>
      <c r="F38" s="58">
        <v>5</v>
      </c>
      <c r="G38" s="13"/>
      <c r="K38" s="52"/>
      <c r="L38" s="52"/>
      <c r="M38" s="52"/>
      <c r="N38" s="52"/>
      <c r="O38" s="52"/>
    </row>
    <row r="39" spans="2:15" x14ac:dyDescent="0.2">
      <c r="B39" s="9" t="s">
        <v>8</v>
      </c>
      <c r="C39" s="58">
        <v>4</v>
      </c>
      <c r="D39" s="58">
        <v>5</v>
      </c>
      <c r="E39" s="58">
        <v>6</v>
      </c>
      <c r="F39" s="58">
        <v>5</v>
      </c>
      <c r="G39" s="13"/>
      <c r="K39" s="52"/>
      <c r="L39" s="52"/>
      <c r="M39" s="52"/>
      <c r="N39" s="52"/>
      <c r="O39" s="52"/>
    </row>
    <row r="40" spans="2:15" x14ac:dyDescent="0.2">
      <c r="B40" s="9"/>
      <c r="C40" s="58"/>
      <c r="D40" s="58"/>
      <c r="E40" s="58"/>
      <c r="F40" s="58"/>
      <c r="G40" s="13"/>
      <c r="K40" s="52"/>
      <c r="L40" s="52"/>
      <c r="M40" s="52"/>
      <c r="N40" s="52"/>
      <c r="O40" s="52"/>
    </row>
    <row r="41" spans="2:15" x14ac:dyDescent="0.2">
      <c r="B41" s="9"/>
      <c r="C41" s="58"/>
      <c r="D41" s="58"/>
      <c r="E41" s="58"/>
      <c r="F41" s="58"/>
      <c r="G41" s="13"/>
      <c r="K41" s="52"/>
      <c r="L41" s="52"/>
      <c r="M41" s="52"/>
      <c r="N41" s="52"/>
      <c r="O41" s="52"/>
    </row>
    <row r="42" spans="2:15" x14ac:dyDescent="0.2">
      <c r="B42" s="9"/>
      <c r="C42" s="58"/>
      <c r="D42" s="58"/>
      <c r="E42" s="58"/>
      <c r="F42" s="58"/>
      <c r="G42" s="13"/>
      <c r="K42" s="52"/>
      <c r="L42" s="52"/>
      <c r="M42" s="52"/>
      <c r="N42" s="52"/>
      <c r="O42" s="52"/>
    </row>
    <row r="43" spans="2:15" x14ac:dyDescent="0.2">
      <c r="B43" s="9"/>
      <c r="C43" s="58"/>
      <c r="D43" s="58"/>
      <c r="E43" s="58"/>
      <c r="F43" s="58"/>
      <c r="G43" s="13"/>
      <c r="K43" s="52"/>
      <c r="L43" s="52"/>
      <c r="M43" s="52"/>
      <c r="N43" s="52"/>
      <c r="O43" s="52"/>
    </row>
    <row r="44" spans="2:15" x14ac:dyDescent="0.2">
      <c r="B44" s="9"/>
      <c r="C44" s="58"/>
      <c r="D44" s="58"/>
      <c r="E44" s="58"/>
      <c r="F44" s="58"/>
      <c r="G44" s="13"/>
      <c r="K44" s="52"/>
      <c r="L44" s="52"/>
      <c r="M44" s="52"/>
      <c r="N44" s="52"/>
      <c r="O44" s="52"/>
    </row>
    <row r="45" spans="2:15" x14ac:dyDescent="0.2">
      <c r="B45" s="9"/>
      <c r="C45" s="58"/>
      <c r="D45" s="58"/>
      <c r="E45" s="58"/>
      <c r="F45" s="58"/>
      <c r="G45" s="13"/>
      <c r="K45" s="52"/>
      <c r="L45" s="52"/>
      <c r="M45" s="52"/>
      <c r="N45" s="52"/>
      <c r="O45" s="52"/>
    </row>
    <row r="46" spans="2:15" x14ac:dyDescent="0.2">
      <c r="B46" s="9"/>
      <c r="C46" s="58"/>
      <c r="D46" s="58"/>
      <c r="E46" s="58"/>
      <c r="F46" s="58"/>
      <c r="G46" s="13"/>
      <c r="K46" s="52"/>
      <c r="L46" s="52"/>
      <c r="M46" s="52"/>
      <c r="N46" s="52"/>
      <c r="O46" s="52"/>
    </row>
    <row r="47" spans="2:15" x14ac:dyDescent="0.2">
      <c r="B47" s="9"/>
      <c r="C47" s="58"/>
      <c r="D47" s="58"/>
      <c r="E47" s="58"/>
      <c r="F47" s="58"/>
      <c r="G47" s="13"/>
      <c r="K47" s="52"/>
      <c r="L47" s="52"/>
      <c r="M47" s="52"/>
      <c r="N47" s="52"/>
      <c r="O47" s="52"/>
    </row>
    <row r="48" spans="2:15" x14ac:dyDescent="0.2">
      <c r="B48" s="9"/>
      <c r="C48" s="58"/>
      <c r="D48" s="58"/>
      <c r="E48" s="58"/>
      <c r="F48" s="58"/>
      <c r="G48" s="13"/>
      <c r="K48" s="52"/>
      <c r="L48" s="52"/>
      <c r="M48" s="52"/>
      <c r="N48" s="52"/>
      <c r="O48" s="52"/>
    </row>
    <row r="49" spans="2:15" x14ac:dyDescent="0.2">
      <c r="B49" s="9"/>
      <c r="C49" s="58"/>
      <c r="D49" s="58"/>
      <c r="E49" s="58"/>
      <c r="F49" s="58"/>
      <c r="G49" s="13"/>
      <c r="K49" s="52"/>
      <c r="L49" s="52"/>
      <c r="M49" s="52"/>
      <c r="N49" s="52"/>
      <c r="O49" s="52"/>
    </row>
    <row r="50" spans="2:15" x14ac:dyDescent="0.2">
      <c r="B50" s="9"/>
      <c r="C50" s="58"/>
      <c r="D50" s="58"/>
      <c r="E50" s="58"/>
      <c r="F50" s="58"/>
      <c r="G50" s="13"/>
      <c r="K50" s="52"/>
      <c r="L50" s="52"/>
      <c r="M50" s="52"/>
      <c r="N50" s="52"/>
      <c r="O50" s="52"/>
    </row>
    <row r="51" spans="2:15" x14ac:dyDescent="0.2">
      <c r="B51" s="9"/>
      <c r="C51" s="58"/>
      <c r="D51" s="58"/>
      <c r="E51" s="58"/>
      <c r="F51" s="58"/>
      <c r="G51" s="13"/>
      <c r="K51" s="52"/>
      <c r="L51" s="52"/>
      <c r="M51" s="52"/>
      <c r="N51" s="52"/>
      <c r="O51" s="52"/>
    </row>
    <row r="52" spans="2:15" x14ac:dyDescent="0.2">
      <c r="B52" s="9" t="s">
        <v>12</v>
      </c>
      <c r="C52" s="13">
        <f>SUM(C32:C51)</f>
        <v>33</v>
      </c>
      <c r="D52" s="13">
        <f>SUM(D32:D51)</f>
        <v>39</v>
      </c>
      <c r="E52" s="13">
        <f>SUM(E32:E51)</f>
        <v>40</v>
      </c>
      <c r="F52" s="13">
        <f>SUM(F32:F51)*2</f>
        <v>79</v>
      </c>
      <c r="G52" s="15">
        <f>SUM(C52:F52)/C25</f>
        <v>23.875</v>
      </c>
    </row>
    <row r="53" spans="2:15" x14ac:dyDescent="0.2">
      <c r="B53" s="14" t="s">
        <v>11</v>
      </c>
      <c r="C53" s="15">
        <f>C52/C25</f>
        <v>4.125</v>
      </c>
      <c r="D53" s="15">
        <f>D52/C25</f>
        <v>4.875</v>
      </c>
      <c r="E53" s="15">
        <f>E52/C25</f>
        <v>5</v>
      </c>
      <c r="F53" s="15">
        <f>F52/C25</f>
        <v>9.875</v>
      </c>
      <c r="G53" s="56">
        <f>SUM(C53:F53)</f>
        <v>23.875</v>
      </c>
    </row>
    <row r="55" spans="2:15" ht="21" x14ac:dyDescent="0.25">
      <c r="B55" s="2"/>
    </row>
    <row r="56" spans="2:15" ht="21" x14ac:dyDescent="0.25">
      <c r="B56" s="2"/>
      <c r="C56" s="3"/>
      <c r="D56" s="3"/>
      <c r="E56" s="3"/>
      <c r="F56" s="3"/>
    </row>
    <row r="57" spans="2:15" ht="21" x14ac:dyDescent="0.25">
      <c r="B57" s="2"/>
      <c r="C57" s="3"/>
      <c r="D57" s="3"/>
      <c r="E57" s="3"/>
      <c r="F57" s="3"/>
    </row>
    <row r="58" spans="2:15" ht="21" x14ac:dyDescent="0.25">
      <c r="B58" s="2"/>
      <c r="C58" s="3"/>
      <c r="D58" s="3"/>
      <c r="E58" s="3"/>
      <c r="F58" s="3"/>
    </row>
    <row r="59" spans="2:15" ht="21" x14ac:dyDescent="0.25">
      <c r="B59" s="2"/>
      <c r="C59" s="3"/>
      <c r="D59" s="3"/>
      <c r="E59" s="3"/>
      <c r="F59" s="3"/>
    </row>
    <row r="60" spans="2:15" ht="21" x14ac:dyDescent="0.25">
      <c r="B60" s="2"/>
      <c r="C60" s="3"/>
      <c r="D60" s="3"/>
      <c r="E60" s="3"/>
      <c r="F60" s="3"/>
    </row>
    <row r="61" spans="2:15" ht="21" x14ac:dyDescent="0.25">
      <c r="B61" s="2"/>
      <c r="C61" s="3"/>
      <c r="D61" s="3"/>
      <c r="E61" s="3"/>
      <c r="F61" s="3"/>
    </row>
    <row r="62" spans="2:15" ht="21" x14ac:dyDescent="0.25">
      <c r="B62" s="2"/>
      <c r="C62" s="3"/>
      <c r="D62" s="3"/>
      <c r="E62" s="3"/>
      <c r="F62" s="3"/>
    </row>
    <row r="63" spans="2:15" ht="21" x14ac:dyDescent="0.25">
      <c r="B63" s="2"/>
      <c r="C63" s="3"/>
      <c r="D63" s="3"/>
      <c r="E63" s="3"/>
      <c r="F63" s="3"/>
    </row>
    <row r="64" spans="2:15" ht="21" x14ac:dyDescent="0.25">
      <c r="B64" s="2"/>
      <c r="C64" s="3"/>
      <c r="D64" s="3"/>
      <c r="E64" s="3"/>
      <c r="F64" s="3"/>
    </row>
    <row r="65" spans="2:7" ht="21" x14ac:dyDescent="0.25">
      <c r="B65" s="2"/>
      <c r="C65" s="3"/>
      <c r="D65" s="3"/>
      <c r="E65" s="3"/>
      <c r="F65" s="3"/>
    </row>
    <row r="66" spans="2:7" ht="21" x14ac:dyDescent="0.25">
      <c r="B66" s="2"/>
      <c r="C66" s="3"/>
      <c r="D66" s="3"/>
      <c r="E66" s="3"/>
      <c r="F66" s="3"/>
    </row>
    <row r="67" spans="2:7" ht="21" x14ac:dyDescent="0.25">
      <c r="B67" s="2"/>
      <c r="C67" s="3"/>
      <c r="D67" s="3"/>
      <c r="E67" s="3"/>
      <c r="F67" s="3"/>
    </row>
    <row r="68" spans="2:7" ht="21" x14ac:dyDescent="0.25">
      <c r="B68" s="2"/>
      <c r="C68" s="3"/>
    </row>
    <row r="69" spans="2:7" ht="21" x14ac:dyDescent="0.25">
      <c r="D69" s="3"/>
      <c r="E69" s="3"/>
      <c r="F69" s="3"/>
      <c r="G69" s="3"/>
    </row>
    <row r="70" spans="2:7" ht="21" x14ac:dyDescent="0.25">
      <c r="B70" s="2"/>
      <c r="C70" s="3"/>
      <c r="D70" s="3"/>
      <c r="E70" s="3"/>
      <c r="F70" s="3"/>
      <c r="G70" s="3"/>
    </row>
    <row r="71" spans="2:7" ht="21" x14ac:dyDescent="0.25">
      <c r="B71" s="3"/>
      <c r="C71" s="3"/>
      <c r="D71" s="3"/>
      <c r="E71" s="3"/>
      <c r="F71" s="3"/>
      <c r="G71" s="2"/>
    </row>
    <row r="72" spans="2:7" ht="21" x14ac:dyDescent="0.25">
      <c r="B72" s="3"/>
      <c r="C72" s="3"/>
      <c r="G72" s="2"/>
    </row>
    <row r="73" spans="2:7" ht="21" x14ac:dyDescent="0.25">
      <c r="B73" s="72"/>
      <c r="C73" s="3"/>
    </row>
    <row r="74" spans="2:7" ht="21" x14ac:dyDescent="0.25">
      <c r="B74" s="3"/>
      <c r="D74" s="2"/>
      <c r="E74" s="2"/>
      <c r="F74" s="2"/>
    </row>
    <row r="75" spans="2:7" ht="21" x14ac:dyDescent="0.25">
      <c r="B75" s="73"/>
      <c r="C75" s="2"/>
      <c r="D75" s="3"/>
      <c r="E75" s="3"/>
      <c r="F75" s="3"/>
    </row>
    <row r="76" spans="2:7" ht="21" x14ac:dyDescent="0.25">
      <c r="B76" s="2"/>
      <c r="C76" s="3"/>
      <c r="D76" s="3"/>
      <c r="E76" s="3"/>
      <c r="F76" s="3"/>
    </row>
    <row r="77" spans="2:7" ht="21" x14ac:dyDescent="0.25">
      <c r="B77" s="3"/>
      <c r="C77" s="3"/>
      <c r="G77" s="18"/>
    </row>
    <row r="78" spans="2:7" ht="21" x14ac:dyDescent="0.25">
      <c r="B78" s="20"/>
      <c r="D78" s="3"/>
      <c r="E78" s="3"/>
      <c r="F78" s="3"/>
    </row>
    <row r="79" spans="2:7" x14ac:dyDescent="0.2">
      <c r="B79" s="19"/>
    </row>
    <row r="81" spans="2:7" ht="18.5" customHeight="1" x14ac:dyDescent="0.2"/>
    <row r="82" spans="2:7" ht="18.5" customHeight="1" x14ac:dyDescent="0.2"/>
    <row r="92" spans="2:7" x14ac:dyDescent="0.2">
      <c r="D92" s="23"/>
      <c r="E92" s="23"/>
      <c r="F92" s="23"/>
    </row>
    <row r="93" spans="2:7" x14ac:dyDescent="0.2">
      <c r="B93" s="4"/>
      <c r="C93" s="23"/>
      <c r="D93" s="23"/>
      <c r="E93" s="23"/>
      <c r="F93" s="23"/>
    </row>
    <row r="94" spans="2:7" x14ac:dyDescent="0.2">
      <c r="B94" s="4"/>
      <c r="C94" s="23"/>
      <c r="D94" s="4"/>
      <c r="E94" s="4"/>
      <c r="F94" s="4"/>
    </row>
    <row r="95" spans="2:7" x14ac:dyDescent="0.2">
      <c r="B95" s="4"/>
      <c r="C95" s="4"/>
      <c r="D95" s="4"/>
      <c r="E95" s="4"/>
      <c r="F95" s="4"/>
      <c r="G95" s="4"/>
    </row>
    <row r="96" spans="2:7" x14ac:dyDescent="0.2">
      <c r="B96" s="4"/>
      <c r="C96" s="4"/>
      <c r="D96" s="22"/>
      <c r="E96" s="22"/>
      <c r="F96" s="22"/>
      <c r="G96" s="4"/>
    </row>
    <row r="97" spans="2:7" x14ac:dyDescent="0.2">
      <c r="B97" s="4"/>
      <c r="C97" s="22"/>
      <c r="D97" s="4"/>
      <c r="E97" s="4"/>
      <c r="F97" s="4"/>
      <c r="G97" s="4"/>
    </row>
    <row r="98" spans="2:7" ht="23.5" customHeight="1" x14ac:dyDescent="0.2">
      <c r="B98" s="4"/>
      <c r="C98" s="4"/>
      <c r="D98" s="17"/>
      <c r="E98" s="17"/>
      <c r="F98" s="17"/>
      <c r="G98" s="4"/>
    </row>
    <row r="99" spans="2:7" ht="23.5" customHeight="1" x14ac:dyDescent="0.2">
      <c r="B99" s="17"/>
      <c r="C99" s="17"/>
      <c r="D99" s="17"/>
      <c r="E99" s="17"/>
      <c r="F99" s="17"/>
      <c r="G99" s="22"/>
    </row>
    <row r="100" spans="2:7" ht="33.5" customHeight="1" x14ac:dyDescent="0.2">
      <c r="B100" s="17"/>
      <c r="C100" s="17"/>
      <c r="D100" s="17"/>
      <c r="E100" s="17"/>
      <c r="F100" s="17"/>
      <c r="G100" s="4"/>
    </row>
    <row r="101" spans="2:7" x14ac:dyDescent="0.2">
      <c r="B101" s="17"/>
      <c r="C101" s="17"/>
      <c r="D101" s="4"/>
      <c r="E101" s="4"/>
      <c r="F101" s="4"/>
      <c r="G101" s="17"/>
    </row>
    <row r="102" spans="2:7" x14ac:dyDescent="0.2">
      <c r="B102" s="6"/>
      <c r="C102" s="4"/>
      <c r="D102" s="4"/>
      <c r="E102" s="4"/>
      <c r="F102" s="4"/>
      <c r="G102" s="17"/>
    </row>
    <row r="103" spans="2:7" x14ac:dyDescent="0.2">
      <c r="B103" s="4"/>
      <c r="C103" s="4"/>
      <c r="D103" s="4"/>
      <c r="E103" s="4"/>
      <c r="F103" s="4"/>
      <c r="G103" s="17"/>
    </row>
    <row r="104" spans="2:7" x14ac:dyDescent="0.2">
      <c r="B104" s="4"/>
      <c r="C104" s="4"/>
      <c r="D104" s="24"/>
      <c r="E104" s="24"/>
      <c r="F104" s="24"/>
      <c r="G104" s="4"/>
    </row>
    <row r="105" spans="2:7" x14ac:dyDescent="0.2">
      <c r="B105" s="4"/>
      <c r="C105" s="2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24"/>
      <c r="E108" s="24"/>
      <c r="F108" s="24"/>
      <c r="G108" s="4"/>
    </row>
    <row r="109" spans="2:7" x14ac:dyDescent="0.2">
      <c r="B109" s="4"/>
      <c r="C109" s="24"/>
      <c r="D109" s="24"/>
      <c r="E109" s="24"/>
      <c r="F109" s="24"/>
      <c r="G109" s="4"/>
    </row>
    <row r="110" spans="2:7" x14ac:dyDescent="0.2">
      <c r="B110" s="4"/>
      <c r="C110" s="2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22"/>
      <c r="E114" s="22"/>
      <c r="F114" s="22"/>
      <c r="G114" s="4"/>
    </row>
    <row r="115" spans="2:7" x14ac:dyDescent="0.2">
      <c r="B115" s="4"/>
      <c r="C115" s="22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22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6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4"/>
      <c r="F124" s="4"/>
      <c r="G124" s="4"/>
    </row>
    <row r="125" spans="2:7" x14ac:dyDescent="0.2">
      <c r="B125" s="4"/>
      <c r="C125" s="4"/>
      <c r="D125" s="24"/>
      <c r="E125" s="24"/>
      <c r="F125" s="24"/>
      <c r="G125" s="4"/>
    </row>
    <row r="126" spans="2:7" x14ac:dyDescent="0.2">
      <c r="B126" s="4"/>
      <c r="C126" s="24"/>
      <c r="D126" s="24"/>
      <c r="E126" s="24"/>
      <c r="F126" s="24"/>
      <c r="G126" s="4"/>
    </row>
    <row r="127" spans="2:7" x14ac:dyDescent="0.2">
      <c r="B127" s="4"/>
      <c r="C127" s="24"/>
      <c r="D127" s="4"/>
      <c r="E127" s="4"/>
      <c r="F127" s="4"/>
      <c r="G127" s="4"/>
    </row>
    <row r="128" spans="2:7" x14ac:dyDescent="0.2">
      <c r="B128" s="4"/>
      <c r="C128" s="4"/>
      <c r="D128" s="4"/>
      <c r="E128" s="4"/>
      <c r="F128" s="4"/>
      <c r="G128" s="4"/>
    </row>
    <row r="129" spans="2:7" x14ac:dyDescent="0.2">
      <c r="B129" s="4"/>
      <c r="C129" s="4"/>
      <c r="D129" s="4"/>
      <c r="E129" s="4"/>
      <c r="F129" s="4"/>
      <c r="G129" s="4"/>
    </row>
    <row r="130" spans="2:7" x14ac:dyDescent="0.2">
      <c r="B130" s="4"/>
      <c r="C130" s="4"/>
      <c r="D130" s="4"/>
      <c r="E130" s="4"/>
      <c r="F130" s="4"/>
      <c r="G130" s="4"/>
    </row>
    <row r="131" spans="2:7" x14ac:dyDescent="0.2">
      <c r="B131" s="4"/>
      <c r="C131" s="4"/>
      <c r="D131" s="4"/>
      <c r="E131" s="22"/>
      <c r="F131" s="22"/>
      <c r="G131" s="4"/>
    </row>
    <row r="132" spans="2:7" x14ac:dyDescent="0.2">
      <c r="B132" s="4"/>
      <c r="C132" s="22"/>
      <c r="D132" s="4"/>
      <c r="E132" s="4"/>
      <c r="F132" s="4"/>
      <c r="G132" s="4"/>
    </row>
    <row r="133" spans="2:7" x14ac:dyDescent="0.2">
      <c r="B133" s="4"/>
      <c r="C133" s="4"/>
      <c r="D133" s="4"/>
      <c r="E133" s="4"/>
      <c r="F133" s="4"/>
      <c r="G133" s="4"/>
    </row>
    <row r="134" spans="2:7" x14ac:dyDescent="0.2">
      <c r="B134" s="4"/>
      <c r="C134" s="4"/>
      <c r="D134" s="4"/>
      <c r="E134" s="4"/>
      <c r="F134" s="4"/>
      <c r="G134" s="4"/>
    </row>
    <row r="135" spans="2:7" x14ac:dyDescent="0.2">
      <c r="B135" s="4"/>
      <c r="C135" s="4"/>
      <c r="D135" s="4"/>
      <c r="E135" s="4"/>
      <c r="F135" s="4"/>
      <c r="G135" s="4"/>
    </row>
    <row r="136" spans="2:7" x14ac:dyDescent="0.2">
      <c r="B136" s="4"/>
      <c r="C136" s="4"/>
      <c r="G136" s="4"/>
    </row>
    <row r="137" spans="2:7" x14ac:dyDescent="0.2">
      <c r="G137" s="4"/>
    </row>
    <row r="138" spans="2:7" x14ac:dyDescent="0.2">
      <c r="G138" s="4"/>
    </row>
  </sheetData>
  <phoneticPr fontId="19" type="noConversion"/>
  <conditionalFormatting sqref="C32">
    <cfRule type="cellIs" dxfId="64" priority="13" operator="greaterThan">
      <formula>10</formula>
    </cfRule>
  </conditionalFormatting>
  <conditionalFormatting sqref="C32:F51">
    <cfRule type="cellIs" dxfId="63" priority="7" operator="lessThan">
      <formula>1</formula>
    </cfRule>
    <cfRule type="cellIs" dxfId="62" priority="10" operator="lessThan">
      <formula>1</formula>
    </cfRule>
    <cfRule type="cellIs" dxfId="61" priority="11" operator="lessThan">
      <formula>1</formula>
    </cfRule>
    <cfRule type="cellIs" dxfId="60" priority="12" operator="greaterThan">
      <formula>10</formula>
    </cfRule>
  </conditionalFormatting>
  <conditionalFormatting sqref="C25">
    <cfRule type="cellIs" dxfId="59" priority="8" operator="lessThan">
      <formula>1</formula>
    </cfRule>
    <cfRule type="cellIs" dxfId="58" priority="9" operator="lessThan">
      <formula>1</formula>
    </cfRule>
  </conditionalFormatting>
  <conditionalFormatting sqref="G28">
    <cfRule type="cellIs" dxfId="57" priority="5" operator="lessThan">
      <formula>1</formula>
    </cfRule>
    <cfRule type="cellIs" dxfId="56" priority="6" operator="lessThan">
      <formula>1</formula>
    </cfRule>
  </conditionalFormatting>
  <conditionalFormatting sqref="G29">
    <cfRule type="cellIs" dxfId="55" priority="3" operator="lessThan">
      <formula>1</formula>
    </cfRule>
    <cfRule type="cellIs" dxfId="54" priority="4" operator="lessThan">
      <formula>1</formula>
    </cfRule>
  </conditionalFormatting>
  <conditionalFormatting sqref="G30">
    <cfRule type="cellIs" dxfId="53" priority="1" operator="lessThan">
      <formula>1</formula>
    </cfRule>
    <cfRule type="cellIs" dxfId="52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Q133"/>
  <sheetViews>
    <sheetView topLeftCell="E1" zoomScaleNormal="60" workbookViewId="0">
      <selection activeCell="G13" sqref="G13"/>
    </sheetView>
  </sheetViews>
  <sheetFormatPr baseColWidth="10" defaultColWidth="8.83203125" defaultRowHeight="16" x14ac:dyDescent="0.2"/>
  <cols>
    <col min="1" max="1" width="4.33203125" style="1" customWidth="1"/>
    <col min="2" max="2" width="22.33203125" style="1" customWidth="1"/>
    <col min="3" max="4" width="15.6640625" style="1" customWidth="1"/>
    <col min="5" max="5" width="16.1640625" style="1" customWidth="1"/>
    <col min="6" max="6" width="22.5" style="1" customWidth="1"/>
    <col min="7" max="7" width="40.33203125" style="1" customWidth="1"/>
    <col min="8" max="8" width="8.33203125" style="1" customWidth="1"/>
    <col min="9" max="10" width="8.83203125" style="1"/>
    <col min="11" max="13" width="13.5" style="1" bestFit="1" customWidth="1"/>
    <col min="14" max="16384" width="8.83203125" style="1"/>
  </cols>
  <sheetData>
    <row r="4" spans="2:7" x14ac:dyDescent="0.2">
      <c r="G4" s="75"/>
    </row>
    <row r="5" spans="2:7" x14ac:dyDescent="0.2">
      <c r="G5" s="74"/>
    </row>
    <row r="6" spans="2:7" ht="21" x14ac:dyDescent="0.25">
      <c r="B6" s="65" t="s">
        <v>38</v>
      </c>
      <c r="C6" s="68" t="s">
        <v>70</v>
      </c>
      <c r="D6" s="67"/>
      <c r="G6" s="2" t="s">
        <v>58</v>
      </c>
    </row>
    <row r="7" spans="2:7" ht="21" x14ac:dyDescent="0.25">
      <c r="B7" s="65" t="s">
        <v>39</v>
      </c>
      <c r="C7" s="3" t="s">
        <v>74</v>
      </c>
      <c r="D7" s="67"/>
      <c r="G7" s="2" t="s">
        <v>59</v>
      </c>
    </row>
    <row r="8" spans="2:7" ht="21" x14ac:dyDescent="0.25">
      <c r="B8" s="65" t="s">
        <v>40</v>
      </c>
      <c r="C8" s="3" t="s">
        <v>75</v>
      </c>
      <c r="D8" s="67"/>
      <c r="G8" s="3" t="s">
        <v>141</v>
      </c>
    </row>
    <row r="9" spans="2:7" ht="21" x14ac:dyDescent="0.25">
      <c r="B9" s="65" t="s">
        <v>41</v>
      </c>
      <c r="C9" s="3" t="s">
        <v>90</v>
      </c>
      <c r="D9" s="67"/>
      <c r="G9" s="3" t="s">
        <v>139</v>
      </c>
    </row>
    <row r="10" spans="2:7" ht="21" x14ac:dyDescent="0.25">
      <c r="B10" s="65" t="s">
        <v>42</v>
      </c>
      <c r="C10" s="3" t="s">
        <v>76</v>
      </c>
      <c r="D10" s="67"/>
      <c r="G10" s="3" t="s">
        <v>148</v>
      </c>
    </row>
    <row r="11" spans="2:7" ht="21" x14ac:dyDescent="0.25">
      <c r="B11" s="65" t="s">
        <v>43</v>
      </c>
      <c r="C11" s="3" t="s">
        <v>91</v>
      </c>
      <c r="D11" s="69"/>
      <c r="G11" s="2" t="s">
        <v>60</v>
      </c>
    </row>
    <row r="12" spans="2:7" ht="21" x14ac:dyDescent="0.25">
      <c r="B12" s="65" t="s">
        <v>44</v>
      </c>
      <c r="C12" s="3" t="s">
        <v>71</v>
      </c>
      <c r="D12" s="67"/>
      <c r="G12" s="3" t="s">
        <v>142</v>
      </c>
    </row>
    <row r="13" spans="2:7" ht="21" x14ac:dyDescent="0.25">
      <c r="B13" s="65" t="s">
        <v>57</v>
      </c>
      <c r="C13" s="3" t="s">
        <v>92</v>
      </c>
      <c r="D13" s="67"/>
      <c r="G13" s="3" t="s">
        <v>149</v>
      </c>
    </row>
    <row r="14" spans="2:7" ht="21" x14ac:dyDescent="0.25">
      <c r="B14" s="65" t="s">
        <v>45</v>
      </c>
      <c r="C14" s="3" t="s">
        <v>96</v>
      </c>
      <c r="D14" s="67"/>
      <c r="G14" s="2" t="s">
        <v>61</v>
      </c>
    </row>
    <row r="15" spans="2:7" ht="21" x14ac:dyDescent="0.25">
      <c r="B15" s="65" t="s">
        <v>46</v>
      </c>
      <c r="C15" s="3" t="s">
        <v>93</v>
      </c>
      <c r="D15" s="67"/>
      <c r="G15" s="3" t="s">
        <v>143</v>
      </c>
    </row>
    <row r="16" spans="2:7" ht="21" x14ac:dyDescent="0.25">
      <c r="B16" s="65" t="s">
        <v>47</v>
      </c>
      <c r="C16" s="3" t="s">
        <v>69</v>
      </c>
      <c r="D16" s="67"/>
      <c r="G16" s="3" t="s">
        <v>145</v>
      </c>
    </row>
    <row r="17" spans="2:17" ht="21" x14ac:dyDescent="0.25">
      <c r="B17" s="65" t="s">
        <v>48</v>
      </c>
      <c r="C17" s="3" t="s">
        <v>94</v>
      </c>
      <c r="D17" s="67"/>
      <c r="G17" s="2" t="s">
        <v>62</v>
      </c>
    </row>
    <row r="18" spans="2:17" ht="21" x14ac:dyDescent="0.25">
      <c r="B18" s="65" t="s">
        <v>49</v>
      </c>
      <c r="C18" s="3" t="s">
        <v>77</v>
      </c>
      <c r="D18" s="67"/>
      <c r="G18" s="3" t="s">
        <v>140</v>
      </c>
    </row>
    <row r="19" spans="2:17" ht="21" x14ac:dyDescent="0.25">
      <c r="B19" s="65" t="s">
        <v>50</v>
      </c>
      <c r="C19" s="3" t="s">
        <v>95</v>
      </c>
      <c r="D19" s="67"/>
      <c r="G19" s="3" t="s">
        <v>144</v>
      </c>
    </row>
    <row r="20" spans="2:17" ht="21" x14ac:dyDescent="0.25">
      <c r="B20" s="65" t="s">
        <v>52</v>
      </c>
      <c r="C20" s="68"/>
      <c r="D20" s="67"/>
      <c r="G20" s="3" t="s">
        <v>146</v>
      </c>
    </row>
    <row r="21" spans="2:17" ht="21" x14ac:dyDescent="0.25">
      <c r="B21" s="65" t="s">
        <v>53</v>
      </c>
      <c r="C21" s="68" t="s">
        <v>97</v>
      </c>
      <c r="D21" s="67"/>
      <c r="G21" s="3" t="s">
        <v>147</v>
      </c>
    </row>
    <row r="22" spans="2:17" ht="21" x14ac:dyDescent="0.25">
      <c r="B22" s="65" t="s">
        <v>54</v>
      </c>
      <c r="C22" s="68"/>
      <c r="D22" s="67"/>
    </row>
    <row r="23" spans="2:17" ht="21" x14ac:dyDescent="0.25">
      <c r="B23" s="65" t="s">
        <v>55</v>
      </c>
      <c r="C23" s="68"/>
      <c r="D23" s="67"/>
    </row>
    <row r="24" spans="2:17" s="5" customFormat="1" ht="20" customHeight="1" x14ac:dyDescent="0.25">
      <c r="B24" s="65" t="s">
        <v>56</v>
      </c>
      <c r="C24" s="68" t="s">
        <v>98</v>
      </c>
      <c r="D24" s="67"/>
      <c r="E24" s="3"/>
      <c r="F24" s="3"/>
      <c r="G24" s="4"/>
    </row>
    <row r="25" spans="2:17" s="5" customFormat="1" ht="21" x14ac:dyDescent="0.25">
      <c r="B25" s="2" t="s">
        <v>15</v>
      </c>
      <c r="C25" s="46">
        <v>8</v>
      </c>
      <c r="D25" s="3"/>
      <c r="E25" s="3"/>
      <c r="F25" s="3"/>
      <c r="G25" s="4"/>
    </row>
    <row r="26" spans="2:17" x14ac:dyDescent="0.2">
      <c r="B26" s="6"/>
    </row>
    <row r="27" spans="2:17" ht="19" x14ac:dyDescent="0.25">
      <c r="B27" s="7" t="s">
        <v>9</v>
      </c>
      <c r="C27" s="7" t="s">
        <v>32</v>
      </c>
      <c r="D27" s="7" t="s">
        <v>33</v>
      </c>
      <c r="E27" s="47" t="s">
        <v>34</v>
      </c>
      <c r="F27" s="7" t="s">
        <v>35</v>
      </c>
      <c r="G27" s="41" t="s">
        <v>10</v>
      </c>
      <c r="K27" s="5"/>
      <c r="L27" s="5"/>
      <c r="M27" s="5"/>
      <c r="N27" s="5"/>
      <c r="O27" s="5"/>
      <c r="P27" s="5"/>
      <c r="Q27" s="5"/>
    </row>
    <row r="28" spans="2:17" ht="19" x14ac:dyDescent="0.25">
      <c r="B28" s="8"/>
      <c r="C28" s="9" t="s">
        <v>0</v>
      </c>
      <c r="D28" s="9" t="s">
        <v>1</v>
      </c>
      <c r="E28" s="9" t="s">
        <v>30</v>
      </c>
      <c r="F28" s="9" t="s">
        <v>18</v>
      </c>
      <c r="G28" s="53" t="s">
        <v>24</v>
      </c>
      <c r="K28" s="5"/>
      <c r="L28" s="5"/>
      <c r="M28" s="5"/>
      <c r="N28" s="5"/>
      <c r="O28" s="5"/>
      <c r="P28" s="5"/>
      <c r="Q28" s="5"/>
    </row>
    <row r="29" spans="2:17" ht="19" x14ac:dyDescent="0.25">
      <c r="B29" s="8"/>
      <c r="C29" s="9" t="s">
        <v>28</v>
      </c>
      <c r="D29" s="9" t="s">
        <v>28</v>
      </c>
      <c r="E29" s="9"/>
      <c r="F29" s="9" t="s">
        <v>29</v>
      </c>
      <c r="G29" s="53" t="s">
        <v>27</v>
      </c>
      <c r="K29" s="5"/>
      <c r="L29" s="5"/>
      <c r="M29" s="5"/>
      <c r="N29" s="5"/>
      <c r="O29" s="5"/>
      <c r="P29" s="5"/>
      <c r="Q29" s="5"/>
    </row>
    <row r="30" spans="2:17" ht="19" x14ac:dyDescent="0.25">
      <c r="B30" s="8"/>
      <c r="C30" s="9"/>
      <c r="D30" s="9"/>
      <c r="E30" s="9"/>
      <c r="F30" s="9"/>
      <c r="G30" s="53" t="s">
        <v>26</v>
      </c>
      <c r="K30" s="5"/>
      <c r="L30" s="5"/>
      <c r="M30" s="5"/>
      <c r="N30" s="5"/>
      <c r="O30" s="5"/>
      <c r="P30" s="5"/>
      <c r="Q30" s="5"/>
    </row>
    <row r="31" spans="2:17" ht="19" x14ac:dyDescent="0.25">
      <c r="B31" s="10"/>
      <c r="C31" s="11"/>
      <c r="D31" s="11"/>
      <c r="E31" s="11"/>
      <c r="F31" s="11"/>
      <c r="G31" s="54" t="s">
        <v>25</v>
      </c>
      <c r="K31" s="5"/>
      <c r="L31" s="5"/>
      <c r="M31" s="5"/>
      <c r="N31" s="5"/>
      <c r="O31" s="5"/>
      <c r="P31" s="5"/>
      <c r="Q31" s="5"/>
    </row>
    <row r="32" spans="2:17" ht="19" x14ac:dyDescent="0.25">
      <c r="B32" s="11" t="s">
        <v>2</v>
      </c>
      <c r="C32" s="57">
        <v>5</v>
      </c>
      <c r="D32" s="57">
        <v>5</v>
      </c>
      <c r="E32" s="57">
        <v>4.5</v>
      </c>
      <c r="F32" s="57">
        <v>4.5</v>
      </c>
      <c r="G32" s="55"/>
      <c r="K32" s="5"/>
      <c r="L32" s="5"/>
      <c r="M32" s="5"/>
      <c r="N32" s="5"/>
      <c r="O32" s="5"/>
      <c r="P32" s="5"/>
      <c r="Q32" s="5"/>
    </row>
    <row r="33" spans="2:17" ht="19" x14ac:dyDescent="0.25">
      <c r="B33" s="9" t="s">
        <v>67</v>
      </c>
      <c r="C33" s="58">
        <v>6</v>
      </c>
      <c r="D33" s="58">
        <v>7</v>
      </c>
      <c r="E33" s="58">
        <v>6.5</v>
      </c>
      <c r="F33" s="58">
        <v>6.5</v>
      </c>
      <c r="G33" s="13"/>
      <c r="K33" s="5"/>
      <c r="L33" s="5"/>
      <c r="M33" s="5"/>
      <c r="N33" s="5"/>
      <c r="O33" s="5"/>
      <c r="P33" s="5"/>
      <c r="Q33" s="5"/>
    </row>
    <row r="34" spans="2:17" ht="19" x14ac:dyDescent="0.25">
      <c r="B34" s="9" t="s">
        <v>3</v>
      </c>
      <c r="C34" s="58">
        <v>7.5</v>
      </c>
      <c r="D34" s="58">
        <v>5</v>
      </c>
      <c r="E34" s="58">
        <v>6.5</v>
      </c>
      <c r="F34" s="58">
        <v>7</v>
      </c>
      <c r="G34" s="13"/>
      <c r="K34" s="5"/>
      <c r="L34" s="5"/>
      <c r="M34" s="5"/>
      <c r="N34" s="5"/>
      <c r="O34" s="5"/>
      <c r="P34" s="5"/>
      <c r="Q34" s="5"/>
    </row>
    <row r="35" spans="2:17" ht="19" x14ac:dyDescent="0.25">
      <c r="B35" s="9" t="s">
        <v>4</v>
      </c>
      <c r="C35" s="58">
        <v>9</v>
      </c>
      <c r="D35" s="58">
        <v>7</v>
      </c>
      <c r="E35" s="58">
        <v>8</v>
      </c>
      <c r="F35" s="58">
        <v>8</v>
      </c>
      <c r="G35" s="13"/>
      <c r="K35" s="5"/>
      <c r="L35" s="5"/>
      <c r="M35" s="5"/>
      <c r="N35" s="5"/>
      <c r="O35" s="5"/>
      <c r="P35" s="5"/>
      <c r="Q35" s="5"/>
    </row>
    <row r="36" spans="2:17" ht="19" x14ac:dyDescent="0.25">
      <c r="B36" s="9" t="s">
        <v>5</v>
      </c>
      <c r="C36" s="58">
        <v>5.5</v>
      </c>
      <c r="D36" s="58">
        <v>6</v>
      </c>
      <c r="E36" s="58">
        <v>6</v>
      </c>
      <c r="F36" s="58">
        <v>6</v>
      </c>
      <c r="G36" s="13"/>
      <c r="K36" s="5"/>
      <c r="L36" s="5"/>
      <c r="M36" s="5"/>
      <c r="N36" s="5"/>
      <c r="O36" s="5"/>
      <c r="P36" s="5"/>
      <c r="Q36" s="5"/>
    </row>
    <row r="37" spans="2:17" ht="19" x14ac:dyDescent="0.25">
      <c r="B37" s="9" t="s">
        <v>6</v>
      </c>
      <c r="C37" s="58">
        <v>6.5</v>
      </c>
      <c r="D37" s="58">
        <v>6.5</v>
      </c>
      <c r="E37" s="58">
        <v>6</v>
      </c>
      <c r="F37" s="58">
        <v>5.5</v>
      </c>
      <c r="G37" s="13"/>
      <c r="K37" s="5"/>
      <c r="L37" s="5"/>
      <c r="M37" s="5"/>
      <c r="N37" s="5"/>
      <c r="O37" s="5"/>
      <c r="P37" s="5"/>
      <c r="Q37" s="5"/>
    </row>
    <row r="38" spans="2:17" ht="19" x14ac:dyDescent="0.25">
      <c r="B38" s="9" t="s">
        <v>7</v>
      </c>
      <c r="C38" s="58">
        <v>8</v>
      </c>
      <c r="D38" s="58">
        <v>5</v>
      </c>
      <c r="E38" s="58">
        <v>5</v>
      </c>
      <c r="F38" s="58">
        <v>6</v>
      </c>
      <c r="G38" s="13"/>
      <c r="K38" s="5"/>
      <c r="L38" s="5"/>
      <c r="M38" s="5"/>
      <c r="N38" s="5"/>
      <c r="O38" s="5"/>
      <c r="P38" s="5"/>
      <c r="Q38" s="5"/>
    </row>
    <row r="39" spans="2:17" x14ac:dyDescent="0.2">
      <c r="B39" s="9" t="s">
        <v>8</v>
      </c>
      <c r="C39" s="58">
        <v>8</v>
      </c>
      <c r="D39" s="58">
        <v>6</v>
      </c>
      <c r="E39" s="58">
        <v>6</v>
      </c>
      <c r="F39" s="58">
        <v>7</v>
      </c>
      <c r="G39" s="13"/>
      <c r="K39" s="36"/>
      <c r="L39" s="36"/>
      <c r="M39" s="36"/>
      <c r="N39" s="36"/>
      <c r="O39" s="36"/>
    </row>
    <row r="40" spans="2:17" x14ac:dyDescent="0.2">
      <c r="B40" s="9"/>
      <c r="C40" s="58"/>
      <c r="D40" s="58"/>
      <c r="E40" s="58"/>
      <c r="F40" s="58"/>
      <c r="G40" s="13"/>
      <c r="K40" s="36"/>
      <c r="L40" s="36"/>
      <c r="M40" s="36"/>
      <c r="N40" s="36"/>
      <c r="O40" s="36"/>
    </row>
    <row r="41" spans="2:17" x14ac:dyDescent="0.2">
      <c r="B41" s="9"/>
      <c r="C41" s="58"/>
      <c r="D41" s="58"/>
      <c r="E41" s="58"/>
      <c r="F41" s="58"/>
      <c r="G41" s="13"/>
      <c r="K41" s="36"/>
      <c r="L41" s="36"/>
      <c r="M41" s="36"/>
      <c r="N41" s="36"/>
      <c r="O41" s="36"/>
    </row>
    <row r="42" spans="2:17" x14ac:dyDescent="0.2">
      <c r="B42" s="9"/>
      <c r="C42" s="58"/>
      <c r="D42" s="58"/>
      <c r="E42" s="58"/>
      <c r="F42" s="58"/>
      <c r="G42" s="13"/>
      <c r="K42" s="36"/>
      <c r="L42" s="36"/>
      <c r="M42" s="36"/>
      <c r="N42" s="36"/>
      <c r="O42" s="36"/>
    </row>
    <row r="43" spans="2:17" x14ac:dyDescent="0.2">
      <c r="B43" s="9"/>
      <c r="C43" s="58"/>
      <c r="D43" s="58"/>
      <c r="E43" s="58"/>
      <c r="F43" s="58"/>
      <c r="G43" s="13"/>
      <c r="K43" s="36"/>
      <c r="L43" s="36"/>
      <c r="M43" s="36"/>
      <c r="N43" s="36"/>
      <c r="O43" s="36"/>
    </row>
    <row r="44" spans="2:17" x14ac:dyDescent="0.2">
      <c r="B44" s="9"/>
      <c r="C44" s="58"/>
      <c r="D44" s="58"/>
      <c r="E44" s="58"/>
      <c r="F44" s="58"/>
      <c r="G44" s="13"/>
      <c r="K44" s="36"/>
      <c r="L44" s="36"/>
      <c r="M44" s="36"/>
      <c r="N44" s="36"/>
      <c r="O44" s="36"/>
    </row>
    <row r="45" spans="2:17" x14ac:dyDescent="0.2">
      <c r="B45" s="9"/>
      <c r="C45" s="58"/>
      <c r="D45" s="58"/>
      <c r="E45" s="58"/>
      <c r="F45" s="58"/>
      <c r="G45" s="13"/>
      <c r="K45" s="36"/>
      <c r="L45" s="36"/>
      <c r="M45" s="36"/>
      <c r="N45" s="36"/>
      <c r="O45" s="36"/>
    </row>
    <row r="46" spans="2:17" x14ac:dyDescent="0.2">
      <c r="B46" s="9"/>
      <c r="C46" s="58"/>
      <c r="D46" s="58"/>
      <c r="E46" s="58"/>
      <c r="F46" s="58"/>
      <c r="G46" s="13"/>
      <c r="K46" s="36"/>
      <c r="L46" s="36"/>
      <c r="M46" s="36"/>
      <c r="N46" s="36"/>
      <c r="O46" s="36"/>
    </row>
    <row r="47" spans="2:17" x14ac:dyDescent="0.2">
      <c r="B47" s="9"/>
      <c r="C47" s="58"/>
      <c r="D47" s="58"/>
      <c r="E47" s="58"/>
      <c r="F47" s="58"/>
      <c r="G47" s="13"/>
      <c r="K47" s="36"/>
      <c r="L47" s="36"/>
      <c r="M47" s="36"/>
      <c r="N47" s="36"/>
      <c r="O47" s="36"/>
    </row>
    <row r="48" spans="2:17" x14ac:dyDescent="0.2">
      <c r="B48" s="9"/>
      <c r="C48" s="58"/>
      <c r="D48" s="58"/>
      <c r="E48" s="58"/>
      <c r="F48" s="58"/>
      <c r="G48" s="13"/>
      <c r="K48" s="36"/>
      <c r="L48" s="36"/>
      <c r="M48" s="36"/>
      <c r="N48" s="36"/>
      <c r="O48" s="36"/>
    </row>
    <row r="49" spans="2:15" x14ac:dyDescent="0.2">
      <c r="B49" s="9"/>
      <c r="C49" s="58"/>
      <c r="D49" s="58"/>
      <c r="E49" s="58"/>
      <c r="F49" s="58"/>
      <c r="G49" s="13"/>
      <c r="K49" s="36"/>
      <c r="L49" s="36"/>
      <c r="M49" s="36"/>
      <c r="N49" s="36"/>
      <c r="O49" s="36"/>
    </row>
    <row r="50" spans="2:15" x14ac:dyDescent="0.2">
      <c r="B50" s="9"/>
      <c r="C50" s="58"/>
      <c r="D50" s="58"/>
      <c r="E50" s="58"/>
      <c r="F50" s="58"/>
      <c r="G50" s="13"/>
      <c r="K50" s="36"/>
      <c r="L50" s="36"/>
      <c r="M50" s="36"/>
      <c r="N50" s="36"/>
      <c r="O50" s="36"/>
    </row>
    <row r="51" spans="2:15" x14ac:dyDescent="0.2">
      <c r="B51" s="9"/>
      <c r="C51" s="58"/>
      <c r="D51" s="58"/>
      <c r="E51" s="58"/>
      <c r="F51" s="58"/>
      <c r="G51" s="13"/>
      <c r="K51" s="36"/>
      <c r="L51" s="36"/>
      <c r="M51" s="36"/>
      <c r="N51" s="36"/>
      <c r="O51" s="36"/>
    </row>
    <row r="52" spans="2:15" x14ac:dyDescent="0.2">
      <c r="B52" s="9" t="s">
        <v>12</v>
      </c>
      <c r="C52" s="13">
        <f>SUM(C32:C51)</f>
        <v>55.5</v>
      </c>
      <c r="D52" s="13">
        <f>SUM(D32:D51)</f>
        <v>47.5</v>
      </c>
      <c r="E52" s="13">
        <f>SUM(E32:E51)</f>
        <v>48.5</v>
      </c>
      <c r="F52" s="13">
        <f>SUM(F32:F51)*2</f>
        <v>101</v>
      </c>
      <c r="G52" s="15">
        <f>SUM(C52:F52)/C25</f>
        <v>31.5625</v>
      </c>
    </row>
    <row r="53" spans="2:15" x14ac:dyDescent="0.2">
      <c r="B53" s="14" t="s">
        <v>11</v>
      </c>
      <c r="C53" s="15">
        <f>C52/C25</f>
        <v>6.9375</v>
      </c>
      <c r="D53" s="15">
        <f>D52/C25</f>
        <v>5.9375</v>
      </c>
      <c r="E53" s="15">
        <f>E52/C25</f>
        <v>6.0625</v>
      </c>
      <c r="F53" s="15">
        <f>F52/C25</f>
        <v>12.625</v>
      </c>
      <c r="G53" s="56">
        <f>SUM(C53:F53)</f>
        <v>31.5625</v>
      </c>
    </row>
    <row r="56" spans="2:15" ht="21" x14ac:dyDescent="0.25">
      <c r="B56" s="2"/>
    </row>
    <row r="57" spans="2:15" ht="21" x14ac:dyDescent="0.25">
      <c r="B57" s="2"/>
      <c r="C57" s="60"/>
      <c r="D57" s="3"/>
      <c r="E57" s="3"/>
      <c r="F57" s="3"/>
    </row>
    <row r="58" spans="2:15" ht="21" x14ac:dyDescent="0.25">
      <c r="B58" s="2"/>
      <c r="C58" s="3"/>
      <c r="D58" s="3"/>
      <c r="E58" s="3"/>
      <c r="F58" s="3"/>
    </row>
    <row r="59" spans="2:15" ht="21" x14ac:dyDescent="0.25">
      <c r="B59" s="2"/>
      <c r="C59" s="60"/>
      <c r="D59" s="3"/>
      <c r="E59" s="3"/>
      <c r="F59" s="3"/>
    </row>
    <row r="60" spans="2:15" ht="21" x14ac:dyDescent="0.25">
      <c r="B60" s="2"/>
      <c r="C60" s="3"/>
      <c r="D60" s="3"/>
      <c r="E60" s="3"/>
      <c r="F60" s="3"/>
    </row>
    <row r="61" spans="2:15" ht="21" x14ac:dyDescent="0.25">
      <c r="B61" s="2"/>
      <c r="C61" s="3"/>
      <c r="D61" s="3"/>
      <c r="E61" s="3"/>
      <c r="F61" s="3"/>
    </row>
    <row r="62" spans="2:15" ht="21" x14ac:dyDescent="0.25">
      <c r="B62" s="2"/>
      <c r="C62" s="3"/>
      <c r="D62" s="3"/>
      <c r="E62" s="3"/>
      <c r="F62" s="3"/>
    </row>
    <row r="63" spans="2:15" ht="21" x14ac:dyDescent="0.25">
      <c r="B63" s="2"/>
      <c r="C63" s="3"/>
      <c r="D63" s="3"/>
      <c r="E63" s="3"/>
      <c r="F63" s="3"/>
    </row>
    <row r="64" spans="2:15" ht="21" x14ac:dyDescent="0.25">
      <c r="B64" s="2"/>
      <c r="C64" s="3"/>
      <c r="D64" s="3"/>
      <c r="E64" s="3"/>
      <c r="F64" s="3"/>
    </row>
    <row r="65" spans="2:7" ht="21" x14ac:dyDescent="0.25">
      <c r="B65" s="2"/>
      <c r="C65" s="3"/>
      <c r="D65" s="3"/>
      <c r="E65" s="3"/>
      <c r="F65" s="3"/>
    </row>
    <row r="66" spans="2:7" ht="21" x14ac:dyDescent="0.25">
      <c r="B66" s="2"/>
      <c r="C66" s="3"/>
      <c r="D66" s="3"/>
      <c r="E66" s="3"/>
      <c r="F66" s="3"/>
    </row>
    <row r="67" spans="2:7" ht="21" x14ac:dyDescent="0.25">
      <c r="B67" s="2"/>
      <c r="C67" s="3"/>
      <c r="D67" s="3"/>
      <c r="E67" s="3"/>
      <c r="F67" s="3"/>
    </row>
    <row r="68" spans="2:7" ht="21" x14ac:dyDescent="0.25">
      <c r="B68" s="2"/>
      <c r="C68" s="3"/>
      <c r="D68" s="3"/>
      <c r="E68" s="3"/>
      <c r="F68" s="3"/>
    </row>
    <row r="69" spans="2:7" ht="21" x14ac:dyDescent="0.25">
      <c r="B69" s="2"/>
      <c r="C69" s="3"/>
      <c r="D69" s="3"/>
      <c r="E69" s="3"/>
      <c r="F69" s="3"/>
    </row>
    <row r="70" spans="2:7" ht="21" x14ac:dyDescent="0.25">
      <c r="B70" s="2"/>
      <c r="C70" s="3"/>
      <c r="D70" s="3"/>
      <c r="E70" s="3"/>
      <c r="F70" s="3"/>
    </row>
    <row r="71" spans="2:7" ht="21" x14ac:dyDescent="0.25">
      <c r="B71" s="3"/>
      <c r="C71" s="3"/>
      <c r="D71" s="3"/>
      <c r="E71" s="3"/>
      <c r="F71" s="3"/>
    </row>
    <row r="72" spans="2:7" ht="21" x14ac:dyDescent="0.25">
      <c r="B72" s="3"/>
      <c r="C72" s="3"/>
      <c r="D72" s="3"/>
      <c r="E72" s="3"/>
      <c r="F72" s="3"/>
      <c r="G72" s="3"/>
    </row>
    <row r="73" spans="2:7" ht="21" x14ac:dyDescent="0.25">
      <c r="B73" s="72"/>
      <c r="C73" s="3"/>
      <c r="D73" s="3"/>
      <c r="E73" s="3"/>
      <c r="F73" s="3"/>
      <c r="G73" s="3"/>
    </row>
    <row r="74" spans="2:7" ht="21" x14ac:dyDescent="0.25">
      <c r="B74" s="3"/>
      <c r="C74" s="3"/>
      <c r="D74" s="3"/>
      <c r="E74" s="3"/>
      <c r="F74" s="3"/>
      <c r="G74" s="2"/>
    </row>
    <row r="75" spans="2:7" ht="18.5" customHeight="1" x14ac:dyDescent="0.25">
      <c r="B75" s="73"/>
      <c r="C75" s="2"/>
      <c r="D75" s="2"/>
      <c r="E75" s="2"/>
      <c r="F75" s="2"/>
    </row>
    <row r="76" spans="2:7" ht="18.5" customHeight="1" x14ac:dyDescent="0.2"/>
    <row r="79" spans="2:7" x14ac:dyDescent="0.2">
      <c r="G79" s="18"/>
    </row>
    <row r="86" spans="2:7" x14ac:dyDescent="0.2">
      <c r="B86" s="4"/>
      <c r="C86" s="23"/>
      <c r="D86" s="23"/>
      <c r="E86" s="23"/>
      <c r="F86" s="23"/>
    </row>
    <row r="87" spans="2:7" x14ac:dyDescent="0.2">
      <c r="B87" s="4"/>
      <c r="C87" s="23"/>
      <c r="D87" s="23"/>
      <c r="E87" s="23"/>
      <c r="F87" s="23"/>
    </row>
    <row r="88" spans="2:7" x14ac:dyDescent="0.2">
      <c r="B88" s="4"/>
      <c r="C88" s="4"/>
      <c r="D88" s="4"/>
      <c r="E88" s="4"/>
      <c r="F88" s="4"/>
    </row>
    <row r="89" spans="2:7" x14ac:dyDescent="0.2">
      <c r="B89" s="4"/>
      <c r="C89" s="4"/>
      <c r="D89" s="4"/>
      <c r="E89" s="4"/>
      <c r="F89" s="4"/>
    </row>
    <row r="90" spans="2:7" x14ac:dyDescent="0.2">
      <c r="B90" s="4"/>
      <c r="C90" s="22"/>
      <c r="D90" s="22"/>
      <c r="E90" s="22"/>
      <c r="F90" s="22"/>
      <c r="G90" s="4"/>
    </row>
    <row r="91" spans="2:7" x14ac:dyDescent="0.2">
      <c r="B91" s="4"/>
      <c r="C91" s="4"/>
      <c r="D91" s="4"/>
      <c r="E91" s="4"/>
      <c r="F91" s="4"/>
      <c r="G91" s="4"/>
    </row>
    <row r="92" spans="2:7" ht="23.5" customHeight="1" x14ac:dyDescent="0.2">
      <c r="B92" s="17"/>
      <c r="C92" s="17"/>
      <c r="D92" s="17"/>
      <c r="E92" s="17"/>
      <c r="F92" s="17"/>
      <c r="G92" s="4"/>
    </row>
    <row r="93" spans="2:7" ht="23.5" customHeight="1" x14ac:dyDescent="0.2">
      <c r="B93" s="17"/>
      <c r="C93" s="17"/>
      <c r="D93" s="17"/>
      <c r="E93" s="17"/>
      <c r="F93" s="17"/>
      <c r="G93" s="4"/>
    </row>
    <row r="94" spans="2:7" ht="33.5" customHeight="1" x14ac:dyDescent="0.2">
      <c r="B94" s="17"/>
      <c r="C94" s="17"/>
      <c r="D94" s="17"/>
      <c r="E94" s="17"/>
      <c r="F94" s="17"/>
      <c r="G94" s="22"/>
    </row>
    <row r="95" spans="2:7" x14ac:dyDescent="0.2">
      <c r="B95" s="6"/>
      <c r="C95" s="4"/>
      <c r="D95" s="4"/>
      <c r="E95" s="4"/>
      <c r="F95" s="4"/>
      <c r="G95" s="4"/>
    </row>
    <row r="96" spans="2:7" x14ac:dyDescent="0.2">
      <c r="B96" s="4"/>
      <c r="C96" s="4"/>
      <c r="D96" s="4"/>
      <c r="E96" s="4"/>
      <c r="F96" s="4"/>
      <c r="G96" s="17"/>
    </row>
    <row r="97" spans="2:7" x14ac:dyDescent="0.2">
      <c r="B97" s="4"/>
      <c r="C97" s="4"/>
      <c r="D97" s="4"/>
      <c r="E97" s="4"/>
      <c r="F97" s="4"/>
      <c r="G97" s="17"/>
    </row>
    <row r="98" spans="2:7" x14ac:dyDescent="0.2">
      <c r="B98" s="4"/>
      <c r="C98" s="24"/>
      <c r="D98" s="24"/>
      <c r="E98" s="24"/>
      <c r="F98" s="24"/>
      <c r="G98" s="17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4"/>
      <c r="D101" s="4"/>
      <c r="E101" s="4"/>
      <c r="F101" s="4"/>
      <c r="G101" s="4"/>
    </row>
    <row r="102" spans="2:7" x14ac:dyDescent="0.2">
      <c r="B102" s="4"/>
      <c r="C102" s="24"/>
      <c r="D102" s="24"/>
      <c r="E102" s="24"/>
      <c r="F102" s="24"/>
      <c r="G102" s="4"/>
    </row>
    <row r="103" spans="2:7" x14ac:dyDescent="0.2">
      <c r="B103" s="4"/>
      <c r="C103" s="24"/>
      <c r="D103" s="24"/>
      <c r="E103" s="24"/>
      <c r="F103" s="2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22"/>
      <c r="D108" s="22"/>
      <c r="E108" s="22"/>
      <c r="F108" s="22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6"/>
      <c r="C112" s="4"/>
      <c r="D112" s="4"/>
      <c r="E112" s="4"/>
      <c r="F112" s="4"/>
      <c r="G112" s="22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24"/>
      <c r="D119" s="24"/>
      <c r="E119" s="24"/>
      <c r="F119" s="24"/>
      <c r="G119" s="4"/>
    </row>
    <row r="120" spans="2:7" x14ac:dyDescent="0.2">
      <c r="B120" s="4"/>
      <c r="C120" s="24"/>
      <c r="D120" s="24"/>
      <c r="E120" s="24"/>
      <c r="F120" s="2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4"/>
      <c r="F124" s="4"/>
      <c r="G124" s="4"/>
    </row>
    <row r="125" spans="2:7" x14ac:dyDescent="0.2">
      <c r="B125" s="4"/>
      <c r="C125" s="22"/>
      <c r="D125" s="4"/>
      <c r="E125" s="22"/>
      <c r="F125" s="22"/>
      <c r="G125" s="4"/>
    </row>
    <row r="126" spans="2:7" x14ac:dyDescent="0.2">
      <c r="B126" s="4"/>
      <c r="C126" s="4"/>
      <c r="D126" s="4"/>
      <c r="E126" s="4"/>
      <c r="F126" s="4"/>
      <c r="G126" s="4"/>
    </row>
    <row r="127" spans="2:7" x14ac:dyDescent="0.2">
      <c r="B127" s="4"/>
      <c r="C127" s="4"/>
      <c r="D127" s="4"/>
      <c r="E127" s="4"/>
      <c r="F127" s="4"/>
      <c r="G127" s="4"/>
    </row>
    <row r="128" spans="2:7" x14ac:dyDescent="0.2">
      <c r="B128" s="4"/>
      <c r="C128" s="4"/>
      <c r="D128" s="4"/>
      <c r="E128" s="4"/>
      <c r="F128" s="4"/>
      <c r="G128" s="4"/>
    </row>
    <row r="129" spans="2:7" x14ac:dyDescent="0.2">
      <c r="B129" s="4"/>
      <c r="C129" s="4"/>
      <c r="D129" s="4"/>
      <c r="E129" s="4"/>
      <c r="F129" s="4"/>
      <c r="G129" s="4"/>
    </row>
    <row r="130" spans="2:7" x14ac:dyDescent="0.2">
      <c r="G130" s="4"/>
    </row>
    <row r="131" spans="2:7" x14ac:dyDescent="0.2">
      <c r="G131" s="4"/>
    </row>
    <row r="132" spans="2:7" x14ac:dyDescent="0.2">
      <c r="G132" s="4"/>
    </row>
    <row r="133" spans="2:7" x14ac:dyDescent="0.2">
      <c r="G133" s="4"/>
    </row>
  </sheetData>
  <phoneticPr fontId="19" type="noConversion"/>
  <conditionalFormatting sqref="C32">
    <cfRule type="cellIs" dxfId="51" priority="13" operator="greaterThan">
      <formula>10</formula>
    </cfRule>
  </conditionalFormatting>
  <conditionalFormatting sqref="C32:F51">
    <cfRule type="cellIs" dxfId="50" priority="7" operator="lessThan">
      <formula>1</formula>
    </cfRule>
    <cfRule type="cellIs" dxfId="49" priority="10" operator="lessThan">
      <formula>1</formula>
    </cfRule>
    <cfRule type="cellIs" dxfId="48" priority="11" operator="lessThan">
      <formula>1</formula>
    </cfRule>
    <cfRule type="cellIs" dxfId="47" priority="12" operator="greaterThan">
      <formula>10</formula>
    </cfRule>
  </conditionalFormatting>
  <conditionalFormatting sqref="C25">
    <cfRule type="cellIs" dxfId="46" priority="8" operator="lessThan">
      <formula>1</formula>
    </cfRule>
    <cfRule type="cellIs" dxfId="45" priority="9" operator="lessThan">
      <formula>1</formula>
    </cfRule>
  </conditionalFormatting>
  <conditionalFormatting sqref="G28">
    <cfRule type="cellIs" dxfId="44" priority="5" operator="lessThan">
      <formula>1</formula>
    </cfRule>
    <cfRule type="cellIs" dxfId="43" priority="6" operator="lessThan">
      <formula>1</formula>
    </cfRule>
  </conditionalFormatting>
  <conditionalFormatting sqref="G29">
    <cfRule type="cellIs" dxfId="42" priority="3" operator="lessThan">
      <formula>1</formula>
    </cfRule>
    <cfRule type="cellIs" dxfId="41" priority="4" operator="lessThan">
      <formula>1</formula>
    </cfRule>
  </conditionalFormatting>
  <conditionalFormatting sqref="G30">
    <cfRule type="cellIs" dxfId="40" priority="1" operator="lessThan">
      <formula>1</formula>
    </cfRule>
    <cfRule type="cellIs" dxfId="39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P127"/>
  <sheetViews>
    <sheetView topLeftCell="C1" zoomScaleNormal="60" workbookViewId="0">
      <selection activeCell="F11" sqref="F11"/>
    </sheetView>
  </sheetViews>
  <sheetFormatPr baseColWidth="10" defaultColWidth="8.83203125" defaultRowHeight="16" x14ac:dyDescent="0.2"/>
  <cols>
    <col min="1" max="1" width="4.33203125" style="1" customWidth="1"/>
    <col min="2" max="2" width="22.33203125" style="1" customWidth="1"/>
    <col min="3" max="4" width="15.6640625" style="1" customWidth="1"/>
    <col min="5" max="5" width="16.1640625" style="1" customWidth="1"/>
    <col min="6" max="6" width="22.5" style="1" customWidth="1"/>
    <col min="7" max="7" width="40.33203125" style="1" customWidth="1"/>
    <col min="8" max="8" width="8.33203125" style="1" customWidth="1"/>
    <col min="9" max="10" width="8.83203125" style="1"/>
    <col min="11" max="13" width="13.5" style="1" bestFit="1" customWidth="1"/>
    <col min="14" max="16384" width="8.83203125" style="1"/>
  </cols>
  <sheetData>
    <row r="6" spans="2:7" ht="21" x14ac:dyDescent="0.25">
      <c r="B6" s="2" t="s">
        <v>38</v>
      </c>
      <c r="C6" s="3" t="s">
        <v>63</v>
      </c>
      <c r="D6" s="60"/>
      <c r="E6" s="63"/>
      <c r="F6" s="63"/>
      <c r="G6" s="2" t="s">
        <v>58</v>
      </c>
    </row>
    <row r="7" spans="2:7" ht="21" x14ac:dyDescent="0.25">
      <c r="B7" s="2" t="s">
        <v>39</v>
      </c>
      <c r="C7" s="68" t="s">
        <v>99</v>
      </c>
      <c r="D7" s="60"/>
      <c r="E7" s="3"/>
      <c r="F7" s="3"/>
      <c r="G7" s="2" t="s">
        <v>59</v>
      </c>
    </row>
    <row r="8" spans="2:7" ht="21" x14ac:dyDescent="0.25">
      <c r="B8" s="2" t="s">
        <v>40</v>
      </c>
      <c r="C8" s="68" t="s">
        <v>100</v>
      </c>
      <c r="D8" s="60"/>
      <c r="E8" s="3"/>
      <c r="F8" s="3"/>
      <c r="G8" s="3" t="s">
        <v>156</v>
      </c>
    </row>
    <row r="9" spans="2:7" ht="21" x14ac:dyDescent="0.25">
      <c r="B9" s="2" t="s">
        <v>41</v>
      </c>
      <c r="C9" s="68" t="s">
        <v>78</v>
      </c>
      <c r="D9" s="60"/>
      <c r="E9" s="3"/>
      <c r="F9" s="3"/>
      <c r="G9" s="3" t="s">
        <v>150</v>
      </c>
    </row>
    <row r="10" spans="2:7" ht="21" x14ac:dyDescent="0.25">
      <c r="B10" s="2" t="s">
        <v>42</v>
      </c>
      <c r="C10" s="68"/>
      <c r="D10" s="60"/>
      <c r="E10" s="3"/>
      <c r="F10" s="3"/>
      <c r="G10" s="3" t="s">
        <v>158</v>
      </c>
    </row>
    <row r="11" spans="2:7" ht="21" x14ac:dyDescent="0.25">
      <c r="B11" s="2" t="s">
        <v>43</v>
      </c>
      <c r="C11" s="68" t="s">
        <v>101</v>
      </c>
      <c r="D11" s="64"/>
      <c r="E11" s="3"/>
      <c r="F11" s="3"/>
      <c r="G11" s="2" t="s">
        <v>60</v>
      </c>
    </row>
    <row r="12" spans="2:7" ht="21" x14ac:dyDescent="0.25">
      <c r="B12" s="2" t="s">
        <v>44</v>
      </c>
      <c r="C12" s="68" t="s">
        <v>71</v>
      </c>
      <c r="D12" s="60"/>
      <c r="E12" s="3"/>
      <c r="F12" s="3"/>
      <c r="G12" s="3" t="s">
        <v>151</v>
      </c>
    </row>
    <row r="13" spans="2:7" ht="21" x14ac:dyDescent="0.25">
      <c r="B13" s="2" t="s">
        <v>57</v>
      </c>
      <c r="C13" s="68"/>
      <c r="D13" s="60"/>
      <c r="E13" s="3"/>
      <c r="F13" s="3"/>
      <c r="G13" s="3" t="s">
        <v>154</v>
      </c>
    </row>
    <row r="14" spans="2:7" ht="21" x14ac:dyDescent="0.25">
      <c r="B14" s="2" t="s">
        <v>45</v>
      </c>
      <c r="C14" s="68" t="s">
        <v>102</v>
      </c>
      <c r="D14" s="60"/>
      <c r="E14" s="3"/>
      <c r="F14" s="3"/>
      <c r="G14" s="2" t="s">
        <v>61</v>
      </c>
    </row>
    <row r="15" spans="2:7" ht="21" x14ac:dyDescent="0.25">
      <c r="B15" s="2" t="s">
        <v>46</v>
      </c>
      <c r="C15" s="68" t="s">
        <v>103</v>
      </c>
      <c r="D15" s="60"/>
      <c r="E15" s="3"/>
      <c r="F15" s="3"/>
      <c r="G15" s="3" t="s">
        <v>152</v>
      </c>
    </row>
    <row r="16" spans="2:7" ht="21" x14ac:dyDescent="0.25">
      <c r="B16" s="2" t="s">
        <v>47</v>
      </c>
      <c r="C16" s="68" t="s">
        <v>104</v>
      </c>
      <c r="D16" s="60"/>
      <c r="E16" s="3"/>
      <c r="F16" s="3"/>
      <c r="G16" s="3" t="s">
        <v>157</v>
      </c>
    </row>
    <row r="17" spans="1:16" ht="21" x14ac:dyDescent="0.25">
      <c r="B17" s="2" t="s">
        <v>48</v>
      </c>
      <c r="C17" s="68" t="s">
        <v>80</v>
      </c>
      <c r="D17" s="60"/>
      <c r="E17" s="3"/>
      <c r="F17" s="3"/>
      <c r="G17" s="2" t="s">
        <v>62</v>
      </c>
    </row>
    <row r="18" spans="1:16" ht="21" x14ac:dyDescent="0.25">
      <c r="B18" s="2" t="s">
        <v>49</v>
      </c>
      <c r="C18" s="68" t="s">
        <v>105</v>
      </c>
      <c r="D18" s="60"/>
      <c r="E18" s="3"/>
      <c r="F18" s="3"/>
      <c r="G18" s="3" t="s">
        <v>153</v>
      </c>
    </row>
    <row r="19" spans="1:16" ht="21" x14ac:dyDescent="0.25">
      <c r="B19" s="2" t="s">
        <v>50</v>
      </c>
      <c r="C19" s="68" t="s">
        <v>106</v>
      </c>
      <c r="D19" s="60"/>
      <c r="E19" s="3"/>
      <c r="F19" s="3"/>
      <c r="G19" s="3" t="s">
        <v>155</v>
      </c>
    </row>
    <row r="20" spans="1:16" ht="21" x14ac:dyDescent="0.25">
      <c r="B20" s="2" t="s">
        <v>52</v>
      </c>
      <c r="C20" s="68"/>
      <c r="D20" s="60"/>
      <c r="E20" s="3"/>
      <c r="F20" s="3"/>
      <c r="G20" s="3" t="s">
        <v>159</v>
      </c>
    </row>
    <row r="21" spans="1:16" ht="21" x14ac:dyDescent="0.25">
      <c r="B21" s="2" t="s">
        <v>53</v>
      </c>
      <c r="C21" s="68" t="s">
        <v>107</v>
      </c>
      <c r="D21" s="60"/>
      <c r="E21" s="3"/>
      <c r="F21" s="3"/>
      <c r="G21" s="3"/>
    </row>
    <row r="22" spans="1:16" ht="21" x14ac:dyDescent="0.25">
      <c r="B22" s="2" t="s">
        <v>54</v>
      </c>
      <c r="C22" s="68" t="s">
        <v>108</v>
      </c>
      <c r="D22" s="60"/>
      <c r="E22" s="3"/>
      <c r="F22" s="3"/>
    </row>
    <row r="23" spans="1:16" ht="21" x14ac:dyDescent="0.25">
      <c r="B23" s="2" t="s">
        <v>55</v>
      </c>
      <c r="C23" s="68" t="s">
        <v>79</v>
      </c>
      <c r="D23" s="60"/>
      <c r="E23" s="3"/>
      <c r="F23" s="3"/>
    </row>
    <row r="24" spans="1:16" ht="21" x14ac:dyDescent="0.25">
      <c r="A24" s="5"/>
      <c r="B24" s="2" t="s">
        <v>56</v>
      </c>
      <c r="C24" s="83" t="s">
        <v>98</v>
      </c>
      <c r="D24" s="60"/>
      <c r="E24" s="3"/>
      <c r="F24" s="3"/>
    </row>
    <row r="25" spans="1:16" s="5" customFormat="1" ht="27" customHeight="1" x14ac:dyDescent="0.25">
      <c r="B25" s="2"/>
      <c r="C25" s="3"/>
      <c r="D25" s="3"/>
      <c r="E25" s="3"/>
      <c r="F25" s="3"/>
      <c r="G25" s="4"/>
    </row>
    <row r="26" spans="1:16" s="5" customFormat="1" ht="21" x14ac:dyDescent="0.25">
      <c r="B26" s="2" t="s">
        <v>15</v>
      </c>
      <c r="C26" s="46">
        <v>8</v>
      </c>
      <c r="D26" s="3"/>
      <c r="E26" s="3"/>
      <c r="F26" s="3"/>
      <c r="G26" s="4"/>
    </row>
    <row r="27" spans="1:16" x14ac:dyDescent="0.2">
      <c r="B27" s="7" t="s">
        <v>9</v>
      </c>
      <c r="C27" s="7" t="s">
        <v>32</v>
      </c>
      <c r="D27" s="7" t="s">
        <v>33</v>
      </c>
      <c r="E27" s="47" t="s">
        <v>34</v>
      </c>
      <c r="F27" s="7" t="s">
        <v>35</v>
      </c>
      <c r="G27" s="41" t="s">
        <v>10</v>
      </c>
    </row>
    <row r="28" spans="1:16" ht="19" x14ac:dyDescent="0.25">
      <c r="B28" s="8"/>
      <c r="C28" s="9" t="s">
        <v>0</v>
      </c>
      <c r="D28" s="9" t="s">
        <v>1</v>
      </c>
      <c r="E28" s="9" t="s">
        <v>30</v>
      </c>
      <c r="F28" s="9" t="s">
        <v>18</v>
      </c>
      <c r="G28" s="53" t="s">
        <v>24</v>
      </c>
      <c r="J28" s="5"/>
      <c r="K28" s="5"/>
      <c r="L28" s="5"/>
      <c r="M28" s="5"/>
      <c r="N28" s="5"/>
      <c r="O28" s="5"/>
      <c r="P28" s="5"/>
    </row>
    <row r="29" spans="1:16" ht="19" x14ac:dyDescent="0.25">
      <c r="B29" s="8"/>
      <c r="C29" s="9" t="s">
        <v>28</v>
      </c>
      <c r="D29" s="9" t="s">
        <v>28</v>
      </c>
      <c r="E29" s="9"/>
      <c r="F29" s="9" t="s">
        <v>29</v>
      </c>
      <c r="G29" s="53" t="s">
        <v>27</v>
      </c>
      <c r="J29" s="5"/>
      <c r="K29" s="5"/>
      <c r="L29" s="5"/>
      <c r="M29" s="5"/>
      <c r="N29" s="5"/>
      <c r="O29" s="5"/>
      <c r="P29" s="5"/>
    </row>
    <row r="30" spans="1:16" ht="19" x14ac:dyDescent="0.25">
      <c r="B30" s="8"/>
      <c r="C30" s="9"/>
      <c r="D30" s="9"/>
      <c r="E30" s="9"/>
      <c r="F30" s="9"/>
      <c r="G30" s="53" t="s">
        <v>26</v>
      </c>
      <c r="J30" s="5"/>
      <c r="K30" s="5"/>
      <c r="L30" s="5"/>
      <c r="M30" s="5"/>
      <c r="N30" s="5"/>
      <c r="O30" s="5"/>
      <c r="P30" s="5"/>
    </row>
    <row r="31" spans="1:16" ht="19" x14ac:dyDescent="0.25">
      <c r="B31" s="10"/>
      <c r="C31" s="11"/>
      <c r="D31" s="11"/>
      <c r="E31" s="11"/>
      <c r="F31" s="11"/>
      <c r="G31" s="54" t="s">
        <v>25</v>
      </c>
      <c r="J31" s="5"/>
      <c r="K31" s="5"/>
      <c r="L31" s="5"/>
      <c r="M31" s="5"/>
      <c r="N31" s="5"/>
      <c r="O31" s="5"/>
      <c r="P31" s="5"/>
    </row>
    <row r="32" spans="1:16" ht="19" x14ac:dyDescent="0.25">
      <c r="B32" s="11" t="s">
        <v>2</v>
      </c>
      <c r="C32" s="57">
        <v>6</v>
      </c>
      <c r="D32" s="57">
        <v>6</v>
      </c>
      <c r="E32" s="57">
        <v>6</v>
      </c>
      <c r="F32" s="57">
        <v>6</v>
      </c>
      <c r="G32" s="55"/>
      <c r="J32" s="5"/>
      <c r="K32" s="5"/>
      <c r="L32" s="5"/>
      <c r="M32" s="5"/>
      <c r="N32" s="5"/>
      <c r="O32" s="5"/>
      <c r="P32" s="5"/>
    </row>
    <row r="33" spans="2:16" ht="19" x14ac:dyDescent="0.25">
      <c r="B33" s="9" t="s">
        <v>67</v>
      </c>
      <c r="C33" s="58">
        <v>8</v>
      </c>
      <c r="D33" s="58">
        <v>9</v>
      </c>
      <c r="E33" s="58">
        <v>8</v>
      </c>
      <c r="F33" s="58">
        <v>8.5</v>
      </c>
      <c r="G33" s="13"/>
      <c r="J33" s="5"/>
      <c r="K33" s="5"/>
      <c r="L33" s="5"/>
      <c r="M33" s="5"/>
      <c r="N33" s="5"/>
      <c r="O33" s="5"/>
      <c r="P33" s="5"/>
    </row>
    <row r="34" spans="2:16" ht="19" x14ac:dyDescent="0.25">
      <c r="B34" s="9" t="s">
        <v>3</v>
      </c>
      <c r="C34" s="58">
        <v>6</v>
      </c>
      <c r="D34" s="58">
        <v>4.5</v>
      </c>
      <c r="E34" s="58">
        <v>6</v>
      </c>
      <c r="F34" s="58">
        <v>6</v>
      </c>
      <c r="G34" s="13"/>
      <c r="J34" s="5"/>
      <c r="K34" s="5"/>
      <c r="L34" s="5"/>
      <c r="M34" s="5"/>
      <c r="N34" s="5"/>
      <c r="O34" s="5"/>
      <c r="P34" s="5"/>
    </row>
    <row r="35" spans="2:16" ht="19" x14ac:dyDescent="0.25">
      <c r="B35" s="9" t="s">
        <v>4</v>
      </c>
      <c r="C35" s="58">
        <v>10</v>
      </c>
      <c r="D35" s="58">
        <v>8</v>
      </c>
      <c r="E35" s="58">
        <v>8</v>
      </c>
      <c r="F35" s="58">
        <v>9</v>
      </c>
      <c r="G35" s="13"/>
      <c r="J35" s="5"/>
      <c r="K35" s="5"/>
      <c r="L35" s="5"/>
      <c r="M35" s="5"/>
      <c r="N35" s="5"/>
      <c r="O35" s="5"/>
      <c r="P35" s="5"/>
    </row>
    <row r="36" spans="2:16" ht="19" x14ac:dyDescent="0.25">
      <c r="B36" s="9" t="s">
        <v>5</v>
      </c>
      <c r="C36" s="58">
        <v>8</v>
      </c>
      <c r="D36" s="58">
        <v>8</v>
      </c>
      <c r="E36" s="58">
        <v>7</v>
      </c>
      <c r="F36" s="58">
        <v>7</v>
      </c>
      <c r="G36" s="13"/>
      <c r="J36" s="5"/>
      <c r="K36" s="5"/>
      <c r="L36" s="5"/>
      <c r="M36" s="5"/>
      <c r="N36" s="5"/>
      <c r="O36" s="5"/>
      <c r="P36" s="5"/>
    </row>
    <row r="37" spans="2:16" ht="19" x14ac:dyDescent="0.25">
      <c r="B37" s="9" t="s">
        <v>6</v>
      </c>
      <c r="C37" s="58">
        <v>7</v>
      </c>
      <c r="D37" s="58">
        <v>6</v>
      </c>
      <c r="E37" s="58">
        <v>5.5</v>
      </c>
      <c r="F37" s="58">
        <v>6.5</v>
      </c>
      <c r="G37" s="13"/>
      <c r="J37" s="5"/>
      <c r="K37" s="5"/>
      <c r="L37" s="5"/>
      <c r="M37" s="5"/>
      <c r="N37" s="5"/>
      <c r="O37" s="5"/>
      <c r="P37" s="5"/>
    </row>
    <row r="38" spans="2:16" ht="19" x14ac:dyDescent="0.25">
      <c r="B38" s="9" t="s">
        <v>7</v>
      </c>
      <c r="C38" s="58">
        <v>7</v>
      </c>
      <c r="D38" s="58">
        <v>6</v>
      </c>
      <c r="E38" s="58">
        <v>6</v>
      </c>
      <c r="F38" s="58">
        <v>7</v>
      </c>
      <c r="G38" s="13"/>
      <c r="J38" s="5"/>
      <c r="K38" s="5"/>
      <c r="L38" s="5"/>
      <c r="M38" s="5"/>
      <c r="N38" s="5"/>
      <c r="O38" s="5"/>
      <c r="P38" s="5"/>
    </row>
    <row r="39" spans="2:16" ht="19" x14ac:dyDescent="0.25">
      <c r="B39" s="9" t="s">
        <v>8</v>
      </c>
      <c r="C39" s="58">
        <v>8</v>
      </c>
      <c r="D39" s="58">
        <v>7</v>
      </c>
      <c r="E39" s="58">
        <v>7</v>
      </c>
      <c r="F39" s="58">
        <v>8</v>
      </c>
      <c r="G39" s="13"/>
      <c r="J39" s="5"/>
      <c r="K39" s="5"/>
      <c r="L39" s="5"/>
      <c r="M39" s="5"/>
      <c r="N39" s="5"/>
      <c r="O39" s="5"/>
      <c r="P39" s="5"/>
    </row>
    <row r="40" spans="2:16" ht="19" x14ac:dyDescent="0.25">
      <c r="B40" s="9"/>
      <c r="C40" s="58"/>
      <c r="D40" s="58"/>
      <c r="E40" s="58"/>
      <c r="F40" s="58"/>
      <c r="G40" s="13"/>
      <c r="J40" s="5"/>
      <c r="K40" s="5"/>
      <c r="L40" s="5"/>
      <c r="M40" s="5"/>
      <c r="N40" s="5"/>
      <c r="O40" s="5"/>
      <c r="P40" s="5"/>
    </row>
    <row r="41" spans="2:16" ht="19" x14ac:dyDescent="0.25">
      <c r="B41" s="9"/>
      <c r="C41" s="58"/>
      <c r="D41" s="58"/>
      <c r="E41" s="58"/>
      <c r="F41" s="58"/>
      <c r="G41" s="13"/>
      <c r="J41" s="5"/>
      <c r="K41" s="5"/>
      <c r="L41" s="5"/>
      <c r="M41" s="5"/>
      <c r="N41" s="5"/>
      <c r="O41" s="5"/>
      <c r="P41" s="5"/>
    </row>
    <row r="42" spans="2:16" ht="19" x14ac:dyDescent="0.25">
      <c r="B42" s="9"/>
      <c r="C42" s="58"/>
      <c r="D42" s="58"/>
      <c r="E42" s="58"/>
      <c r="F42" s="58"/>
      <c r="G42" s="13"/>
      <c r="J42" s="5"/>
      <c r="K42" s="5"/>
      <c r="L42" s="5"/>
      <c r="M42" s="5"/>
      <c r="N42" s="5"/>
      <c r="O42" s="5"/>
      <c r="P42" s="5"/>
    </row>
    <row r="43" spans="2:16" ht="19" x14ac:dyDescent="0.25">
      <c r="B43" s="9"/>
      <c r="C43" s="58"/>
      <c r="D43" s="58"/>
      <c r="E43" s="58"/>
      <c r="F43" s="58"/>
      <c r="G43" s="13"/>
      <c r="J43" s="5"/>
      <c r="K43" s="5"/>
      <c r="L43" s="5"/>
      <c r="M43" s="5"/>
      <c r="N43" s="5"/>
      <c r="O43" s="5"/>
      <c r="P43" s="5"/>
    </row>
    <row r="44" spans="2:16" ht="19" x14ac:dyDescent="0.25">
      <c r="B44" s="9"/>
      <c r="C44" s="58"/>
      <c r="D44" s="58"/>
      <c r="E44" s="58"/>
      <c r="F44" s="58"/>
      <c r="G44" s="13"/>
      <c r="J44" s="5"/>
      <c r="K44" s="5"/>
      <c r="L44" s="5"/>
      <c r="M44" s="5"/>
      <c r="N44" s="5"/>
      <c r="O44" s="5"/>
      <c r="P44" s="5"/>
    </row>
    <row r="45" spans="2:16" ht="19" x14ac:dyDescent="0.25">
      <c r="B45" s="9"/>
      <c r="C45" s="58"/>
      <c r="D45" s="58"/>
      <c r="E45" s="58"/>
      <c r="F45" s="58"/>
      <c r="G45" s="13"/>
      <c r="J45" s="5"/>
      <c r="K45" s="5"/>
      <c r="L45" s="5"/>
      <c r="M45" s="5"/>
      <c r="N45" s="5"/>
      <c r="O45" s="5"/>
      <c r="P45" s="5"/>
    </row>
    <row r="46" spans="2:16" ht="19" x14ac:dyDescent="0.25">
      <c r="B46" s="9"/>
      <c r="C46" s="58"/>
      <c r="D46" s="58"/>
      <c r="E46" s="58"/>
      <c r="F46" s="58"/>
      <c r="G46" s="13"/>
      <c r="J46" s="5"/>
      <c r="K46" s="5"/>
      <c r="L46" s="5"/>
      <c r="M46" s="5"/>
      <c r="N46" s="5"/>
      <c r="O46" s="5"/>
      <c r="P46" s="5"/>
    </row>
    <row r="47" spans="2:16" ht="19" x14ac:dyDescent="0.25">
      <c r="B47" s="9"/>
      <c r="C47" s="58"/>
      <c r="D47" s="58"/>
      <c r="E47" s="58"/>
      <c r="F47" s="58"/>
      <c r="G47" s="16"/>
      <c r="J47" s="5"/>
      <c r="K47" s="5"/>
      <c r="L47" s="5"/>
      <c r="M47" s="5"/>
      <c r="N47" s="5"/>
      <c r="O47" s="5"/>
      <c r="P47" s="5"/>
    </row>
    <row r="48" spans="2:16" ht="19" x14ac:dyDescent="0.25">
      <c r="B48" s="9"/>
      <c r="C48" s="58"/>
      <c r="D48" s="58"/>
      <c r="E48" s="58"/>
      <c r="F48" s="58"/>
      <c r="G48" s="16"/>
      <c r="J48" s="5"/>
      <c r="K48" s="5"/>
      <c r="L48" s="5"/>
      <c r="M48" s="5"/>
      <c r="N48" s="5"/>
      <c r="O48" s="5"/>
      <c r="P48" s="5"/>
    </row>
    <row r="49" spans="2:16" ht="19" x14ac:dyDescent="0.25">
      <c r="B49" s="9"/>
      <c r="C49" s="58"/>
      <c r="D49" s="58"/>
      <c r="E49" s="58"/>
      <c r="F49" s="58"/>
      <c r="G49" s="16"/>
      <c r="J49" s="5"/>
      <c r="K49" s="5"/>
      <c r="L49" s="5"/>
      <c r="M49" s="5"/>
      <c r="N49" s="5"/>
      <c r="O49" s="5"/>
      <c r="P49" s="5"/>
    </row>
    <row r="50" spans="2:16" ht="19" x14ac:dyDescent="0.25">
      <c r="B50" s="9"/>
      <c r="C50" s="58"/>
      <c r="D50" s="58"/>
      <c r="E50" s="58"/>
      <c r="F50" s="58"/>
      <c r="G50" s="16"/>
      <c r="I50" s="17"/>
      <c r="J50" s="5"/>
      <c r="K50" s="5"/>
      <c r="L50" s="5"/>
      <c r="M50" s="5"/>
      <c r="N50" s="5"/>
      <c r="O50" s="5"/>
      <c r="P50" s="5"/>
    </row>
    <row r="51" spans="2:16" ht="19" x14ac:dyDescent="0.25">
      <c r="B51" s="9"/>
      <c r="C51" s="58"/>
      <c r="D51" s="58"/>
      <c r="E51" s="58"/>
      <c r="F51" s="58"/>
      <c r="G51" s="16"/>
      <c r="J51" s="5"/>
      <c r="K51" s="5"/>
      <c r="L51" s="5"/>
      <c r="M51" s="5"/>
      <c r="N51" s="5"/>
      <c r="O51" s="5"/>
      <c r="P51" s="5"/>
    </row>
    <row r="52" spans="2:16" x14ac:dyDescent="0.2">
      <c r="B52" s="9" t="s">
        <v>12</v>
      </c>
      <c r="C52" s="13">
        <f>SUM(C32:C51)</f>
        <v>60</v>
      </c>
      <c r="D52" s="13">
        <f>SUM(D32:D51)</f>
        <v>54.5</v>
      </c>
      <c r="E52" s="13">
        <f>SUM(E32:E51)</f>
        <v>53.5</v>
      </c>
      <c r="F52" s="13">
        <f>SUM(F32:F51)*2</f>
        <v>116</v>
      </c>
      <c r="G52" s="15">
        <f>SUM(C52:F52)/C26</f>
        <v>35.5</v>
      </c>
    </row>
    <row r="53" spans="2:16" x14ac:dyDescent="0.2">
      <c r="B53" s="14" t="s">
        <v>11</v>
      </c>
      <c r="C53" s="15">
        <f>C52/C26</f>
        <v>7.5</v>
      </c>
      <c r="D53" s="15">
        <f>D52/C26</f>
        <v>6.8125</v>
      </c>
      <c r="E53" s="15">
        <f>E52/C26</f>
        <v>6.6875</v>
      </c>
      <c r="F53" s="15">
        <f>F52/C26</f>
        <v>14.5</v>
      </c>
      <c r="G53" s="56">
        <f>SUM(C53:F53)</f>
        <v>35.5</v>
      </c>
    </row>
    <row r="56" spans="2:16" ht="21" x14ac:dyDescent="0.25">
      <c r="B56" s="2"/>
    </row>
    <row r="57" spans="2:16" ht="21" x14ac:dyDescent="0.25">
      <c r="B57" s="2"/>
      <c r="C57" s="60"/>
      <c r="D57" s="3"/>
      <c r="E57" s="3"/>
      <c r="F57" s="3"/>
    </row>
    <row r="58" spans="2:16" ht="21" x14ac:dyDescent="0.25">
      <c r="B58" s="2"/>
      <c r="C58" s="3"/>
      <c r="D58" s="3"/>
      <c r="E58" s="3"/>
      <c r="F58" s="3"/>
    </row>
    <row r="59" spans="2:16" ht="21" x14ac:dyDescent="0.25">
      <c r="B59" s="2"/>
      <c r="C59" s="60"/>
      <c r="D59" s="3"/>
      <c r="E59" s="3"/>
      <c r="F59" s="3"/>
    </row>
    <row r="60" spans="2:16" ht="21" x14ac:dyDescent="0.25">
      <c r="B60" s="2"/>
      <c r="C60" s="3"/>
      <c r="D60" s="3"/>
      <c r="E60" s="3"/>
      <c r="F60" s="3"/>
    </row>
    <row r="61" spans="2:16" ht="21" x14ac:dyDescent="0.25">
      <c r="B61" s="2"/>
      <c r="C61" s="3"/>
      <c r="D61" s="3"/>
      <c r="E61" s="3"/>
      <c r="F61" s="3"/>
    </row>
    <row r="62" spans="2:16" ht="21" x14ac:dyDescent="0.25">
      <c r="B62" s="2"/>
      <c r="C62" s="3"/>
      <c r="D62" s="3"/>
      <c r="E62" s="3"/>
      <c r="F62" s="3"/>
    </row>
    <row r="63" spans="2:16" ht="21" x14ac:dyDescent="0.25">
      <c r="B63" s="2"/>
      <c r="C63" s="3"/>
      <c r="D63" s="3"/>
      <c r="E63" s="3"/>
      <c r="F63" s="3"/>
    </row>
    <row r="64" spans="2:16" ht="21" x14ac:dyDescent="0.25">
      <c r="B64" s="2"/>
      <c r="C64" s="3"/>
      <c r="D64" s="3"/>
      <c r="E64" s="3"/>
      <c r="F64" s="3"/>
    </row>
    <row r="65" spans="2:7" ht="21" x14ac:dyDescent="0.25">
      <c r="B65" s="2"/>
      <c r="C65" s="3"/>
      <c r="D65" s="3"/>
      <c r="E65" s="3"/>
      <c r="F65" s="3"/>
    </row>
    <row r="66" spans="2:7" ht="21" x14ac:dyDescent="0.25">
      <c r="B66" s="2"/>
      <c r="C66" s="3"/>
      <c r="D66" s="3"/>
      <c r="E66" s="3"/>
      <c r="F66" s="3"/>
    </row>
    <row r="67" spans="2:7" ht="21" x14ac:dyDescent="0.25">
      <c r="B67" s="2"/>
      <c r="C67" s="3"/>
      <c r="D67" s="3"/>
      <c r="E67" s="3"/>
      <c r="F67" s="3"/>
    </row>
    <row r="68" spans="2:7" ht="21" x14ac:dyDescent="0.25">
      <c r="B68" s="2"/>
      <c r="C68" s="3"/>
      <c r="D68" s="3"/>
      <c r="E68" s="3"/>
      <c r="F68" s="3"/>
    </row>
    <row r="69" spans="2:7" ht="21" x14ac:dyDescent="0.25">
      <c r="B69" s="2"/>
      <c r="C69" s="3"/>
      <c r="D69" s="3"/>
      <c r="E69" s="3"/>
      <c r="F69" s="3"/>
    </row>
    <row r="70" spans="2:7" ht="21" x14ac:dyDescent="0.25">
      <c r="B70" s="2"/>
      <c r="C70" s="3"/>
      <c r="D70" s="3"/>
      <c r="E70" s="3"/>
      <c r="F70" s="3"/>
      <c r="G70" s="3"/>
    </row>
    <row r="71" spans="2:7" ht="21" x14ac:dyDescent="0.25">
      <c r="B71" s="3"/>
      <c r="C71" s="3"/>
      <c r="D71" s="3"/>
      <c r="E71" s="3"/>
      <c r="F71" s="3"/>
      <c r="G71" s="2"/>
    </row>
    <row r="72" spans="2:7" ht="21" x14ac:dyDescent="0.25">
      <c r="B72" s="3"/>
      <c r="C72" s="3"/>
      <c r="D72" s="3"/>
      <c r="E72" s="3"/>
      <c r="F72" s="3"/>
      <c r="G72" s="3"/>
    </row>
    <row r="73" spans="2:7" ht="18.5" customHeight="1" x14ac:dyDescent="0.25">
      <c r="B73" s="72"/>
      <c r="C73" s="3"/>
      <c r="D73" s="3"/>
      <c r="E73" s="3"/>
      <c r="F73" s="3"/>
      <c r="G73" s="3"/>
    </row>
    <row r="74" spans="2:7" ht="18.5" customHeight="1" x14ac:dyDescent="0.25">
      <c r="B74" s="3"/>
      <c r="C74" s="3"/>
      <c r="D74" s="3"/>
      <c r="E74" s="3"/>
      <c r="F74" s="3"/>
      <c r="G74" s="2"/>
    </row>
    <row r="84" spans="2:7" x14ac:dyDescent="0.2">
      <c r="B84" s="4"/>
      <c r="C84" s="23"/>
      <c r="D84" s="23"/>
      <c r="E84" s="23"/>
      <c r="F84" s="23"/>
      <c r="G84" s="4"/>
    </row>
    <row r="85" spans="2:7" x14ac:dyDescent="0.2">
      <c r="B85" s="4"/>
      <c r="C85" s="23"/>
      <c r="D85" s="23"/>
      <c r="E85" s="23"/>
      <c r="F85" s="23"/>
      <c r="G85" s="4"/>
    </row>
    <row r="86" spans="2:7" x14ac:dyDescent="0.2">
      <c r="B86" s="4"/>
      <c r="C86" s="4"/>
      <c r="D86" s="4"/>
      <c r="E86" s="4"/>
      <c r="F86" s="4"/>
      <c r="G86" s="4"/>
    </row>
    <row r="87" spans="2:7" x14ac:dyDescent="0.2">
      <c r="B87" s="4"/>
      <c r="C87" s="4"/>
      <c r="D87" s="4"/>
      <c r="E87" s="4"/>
      <c r="F87" s="4"/>
      <c r="G87" s="4"/>
    </row>
    <row r="88" spans="2:7" x14ac:dyDescent="0.2">
      <c r="B88" s="4"/>
      <c r="C88" s="22"/>
      <c r="D88" s="22"/>
      <c r="E88" s="22"/>
      <c r="F88" s="22"/>
      <c r="G88" s="22"/>
    </row>
    <row r="89" spans="2:7" x14ac:dyDescent="0.2">
      <c r="B89" s="4"/>
      <c r="C89" s="4"/>
      <c r="D89" s="4"/>
      <c r="E89" s="4"/>
      <c r="F89" s="4"/>
      <c r="G89" s="4"/>
    </row>
    <row r="90" spans="2:7" ht="23.5" customHeight="1" x14ac:dyDescent="0.2">
      <c r="B90" s="17"/>
      <c r="C90" s="17"/>
      <c r="D90" s="17"/>
      <c r="E90" s="17"/>
      <c r="F90" s="17"/>
      <c r="G90" s="17"/>
    </row>
    <row r="91" spans="2:7" ht="23.5" customHeight="1" x14ac:dyDescent="0.2">
      <c r="B91" s="17"/>
      <c r="C91" s="17"/>
      <c r="D91" s="17"/>
      <c r="E91" s="17"/>
      <c r="F91" s="17"/>
      <c r="G91" s="17"/>
    </row>
    <row r="92" spans="2:7" ht="33.5" customHeight="1" x14ac:dyDescent="0.2">
      <c r="B92" s="17"/>
      <c r="C92" s="17"/>
      <c r="D92" s="17"/>
      <c r="E92" s="17"/>
      <c r="F92" s="17"/>
      <c r="G92" s="17"/>
    </row>
    <row r="93" spans="2:7" x14ac:dyDescent="0.2">
      <c r="B93" s="6"/>
      <c r="C93" s="4"/>
      <c r="D93" s="4"/>
      <c r="E93" s="4"/>
      <c r="F93" s="4"/>
      <c r="G93" s="4"/>
    </row>
    <row r="94" spans="2:7" x14ac:dyDescent="0.2">
      <c r="B94" s="4"/>
      <c r="C94" s="4"/>
      <c r="D94" s="4"/>
      <c r="E94" s="4"/>
      <c r="F94" s="4"/>
      <c r="G94" s="4"/>
    </row>
    <row r="95" spans="2:7" x14ac:dyDescent="0.2">
      <c r="B95" s="4"/>
      <c r="C95" s="4"/>
      <c r="D95" s="4"/>
      <c r="E95" s="4"/>
      <c r="F95" s="4"/>
      <c r="G95" s="4"/>
    </row>
    <row r="96" spans="2:7" x14ac:dyDescent="0.2">
      <c r="B96" s="4"/>
      <c r="C96" s="24"/>
      <c r="D96" s="24"/>
      <c r="E96" s="24"/>
      <c r="F96" s="24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24"/>
      <c r="D100" s="24"/>
      <c r="E100" s="24"/>
      <c r="F100" s="24"/>
      <c r="G100" s="4"/>
    </row>
    <row r="101" spans="2:7" x14ac:dyDescent="0.2">
      <c r="B101" s="4"/>
      <c r="C101" s="24"/>
      <c r="D101" s="24"/>
      <c r="E101" s="24"/>
      <c r="F101" s="24"/>
      <c r="G101" s="4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4"/>
      <c r="C106" s="22"/>
      <c r="D106" s="22"/>
      <c r="E106" s="22"/>
      <c r="F106" s="22"/>
      <c r="G106" s="22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6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24"/>
      <c r="D117" s="24"/>
      <c r="E117" s="24"/>
      <c r="F117" s="24"/>
      <c r="G117" s="4"/>
    </row>
    <row r="118" spans="2:7" x14ac:dyDescent="0.2">
      <c r="B118" s="4"/>
      <c r="C118" s="24"/>
      <c r="D118" s="24"/>
      <c r="E118" s="24"/>
      <c r="F118" s="24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22"/>
      <c r="D123" s="4"/>
      <c r="E123" s="22"/>
      <c r="F123" s="22"/>
      <c r="G123" s="4"/>
    </row>
    <row r="124" spans="2:7" x14ac:dyDescent="0.2">
      <c r="B124" s="4"/>
      <c r="C124" s="4"/>
      <c r="D124" s="4"/>
      <c r="E124" s="4"/>
      <c r="F124" s="4"/>
      <c r="G124" s="4"/>
    </row>
    <row r="125" spans="2:7" x14ac:dyDescent="0.2">
      <c r="B125" s="4"/>
      <c r="C125" s="4"/>
      <c r="D125" s="4"/>
      <c r="E125" s="4"/>
      <c r="F125" s="4"/>
      <c r="G125" s="4"/>
    </row>
    <row r="126" spans="2:7" x14ac:dyDescent="0.2">
      <c r="B126" s="4"/>
      <c r="C126" s="4"/>
      <c r="D126" s="4"/>
      <c r="E126" s="4"/>
      <c r="F126" s="4"/>
      <c r="G126" s="4"/>
    </row>
    <row r="127" spans="2:7" x14ac:dyDescent="0.2">
      <c r="B127" s="4"/>
      <c r="C127" s="4"/>
      <c r="D127" s="4"/>
      <c r="E127" s="4"/>
      <c r="F127" s="4"/>
      <c r="G127" s="4"/>
    </row>
  </sheetData>
  <conditionalFormatting sqref="C32">
    <cfRule type="cellIs" dxfId="38" priority="13" operator="greaterThan">
      <formula>10</formula>
    </cfRule>
  </conditionalFormatting>
  <conditionalFormatting sqref="C32:F51">
    <cfRule type="cellIs" dxfId="37" priority="7" operator="lessThan">
      <formula>1</formula>
    </cfRule>
    <cfRule type="cellIs" dxfId="36" priority="10" operator="lessThan">
      <formula>1</formula>
    </cfRule>
    <cfRule type="cellIs" dxfId="35" priority="11" operator="lessThan">
      <formula>1</formula>
    </cfRule>
    <cfRule type="cellIs" dxfId="34" priority="12" operator="greaterThan">
      <formula>10</formula>
    </cfRule>
  </conditionalFormatting>
  <conditionalFormatting sqref="C26">
    <cfRule type="cellIs" dxfId="33" priority="8" operator="lessThan">
      <formula>1</formula>
    </cfRule>
    <cfRule type="cellIs" dxfId="32" priority="9" operator="lessThan">
      <formula>1</formula>
    </cfRule>
  </conditionalFormatting>
  <conditionalFormatting sqref="G28">
    <cfRule type="cellIs" dxfId="31" priority="5" operator="lessThan">
      <formula>1</formula>
    </cfRule>
    <cfRule type="cellIs" dxfId="30" priority="6" operator="lessThan">
      <formula>1</formula>
    </cfRule>
  </conditionalFormatting>
  <conditionalFormatting sqref="G29">
    <cfRule type="cellIs" dxfId="29" priority="3" operator="lessThan">
      <formula>1</formula>
    </cfRule>
    <cfRule type="cellIs" dxfId="28" priority="4" operator="lessThan">
      <formula>1</formula>
    </cfRule>
  </conditionalFormatting>
  <conditionalFormatting sqref="G30">
    <cfRule type="cellIs" dxfId="27" priority="1" operator="lessThan">
      <formula>1</formula>
    </cfRule>
    <cfRule type="cellIs" dxfId="26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Q121"/>
  <sheetViews>
    <sheetView topLeftCell="D1" zoomScaleNormal="60" workbookViewId="0">
      <selection activeCell="G22" sqref="G22"/>
    </sheetView>
  </sheetViews>
  <sheetFormatPr baseColWidth="10" defaultColWidth="8.83203125" defaultRowHeight="16" x14ac:dyDescent="0.2"/>
  <cols>
    <col min="1" max="1" width="4.33203125" style="1" customWidth="1"/>
    <col min="2" max="2" width="22.33203125" style="1" customWidth="1"/>
    <col min="3" max="4" width="15.6640625" style="1" customWidth="1"/>
    <col min="5" max="5" width="16.1640625" style="1" customWidth="1"/>
    <col min="6" max="6" width="22.5" style="1" customWidth="1"/>
    <col min="7" max="7" width="40.33203125" style="1" customWidth="1"/>
    <col min="8" max="8" width="8.33203125" style="1" customWidth="1"/>
    <col min="9" max="10" width="8.83203125" style="1"/>
    <col min="11" max="13" width="13.5" style="1" bestFit="1" customWidth="1"/>
    <col min="14" max="16384" width="8.83203125" style="1"/>
  </cols>
  <sheetData>
    <row r="6" spans="2:7" ht="21" x14ac:dyDescent="0.25">
      <c r="B6" s="2" t="s">
        <v>38</v>
      </c>
      <c r="C6" s="3" t="s">
        <v>64</v>
      </c>
      <c r="D6" s="60"/>
      <c r="E6" s="63"/>
      <c r="G6" s="2" t="s">
        <v>58</v>
      </c>
    </row>
    <row r="7" spans="2:7" ht="21" x14ac:dyDescent="0.25">
      <c r="B7" s="2" t="s">
        <v>39</v>
      </c>
      <c r="C7" s="3" t="s">
        <v>109</v>
      </c>
      <c r="D7" s="60"/>
      <c r="E7" s="3"/>
      <c r="G7" s="2" t="s">
        <v>59</v>
      </c>
    </row>
    <row r="8" spans="2:7" ht="21" x14ac:dyDescent="0.25">
      <c r="B8" s="2" t="s">
        <v>40</v>
      </c>
      <c r="C8" s="3"/>
      <c r="D8" s="60"/>
      <c r="E8" s="3"/>
      <c r="G8" s="3" t="s">
        <v>160</v>
      </c>
    </row>
    <row r="9" spans="2:7" ht="21" x14ac:dyDescent="0.25">
      <c r="B9" s="2" t="s">
        <v>41</v>
      </c>
      <c r="C9" s="3" t="s">
        <v>110</v>
      </c>
      <c r="D9" s="60"/>
      <c r="E9" s="3"/>
      <c r="G9" s="3" t="s">
        <v>162</v>
      </c>
    </row>
    <row r="10" spans="2:7" ht="21" x14ac:dyDescent="0.25">
      <c r="B10" s="2" t="s">
        <v>42</v>
      </c>
      <c r="C10" s="3"/>
      <c r="D10" s="60"/>
      <c r="E10" s="3"/>
      <c r="G10" s="3"/>
    </row>
    <row r="11" spans="2:7" ht="21" x14ac:dyDescent="0.25">
      <c r="B11" s="2" t="s">
        <v>43</v>
      </c>
      <c r="C11" s="3" t="s">
        <v>111</v>
      </c>
      <c r="D11" s="64"/>
      <c r="E11" s="3"/>
      <c r="G11" s="2" t="s">
        <v>60</v>
      </c>
    </row>
    <row r="12" spans="2:7" ht="21" x14ac:dyDescent="0.25">
      <c r="B12" s="2" t="s">
        <v>44</v>
      </c>
      <c r="C12" s="3" t="s">
        <v>73</v>
      </c>
      <c r="D12" s="60"/>
      <c r="E12" s="3"/>
      <c r="G12" s="3" t="s">
        <v>163</v>
      </c>
    </row>
    <row r="13" spans="2:7" ht="21" x14ac:dyDescent="0.25">
      <c r="B13" s="2" t="s">
        <v>45</v>
      </c>
      <c r="C13" s="3"/>
      <c r="D13" s="60"/>
      <c r="E13" s="3"/>
      <c r="G13" s="3"/>
    </row>
    <row r="14" spans="2:7" ht="21" x14ac:dyDescent="0.25">
      <c r="B14" s="2" t="s">
        <v>46</v>
      </c>
      <c r="C14" s="84" t="s">
        <v>112</v>
      </c>
      <c r="D14" s="60"/>
      <c r="E14" s="3"/>
      <c r="G14" s="2" t="s">
        <v>61</v>
      </c>
    </row>
    <row r="15" spans="2:7" ht="21" x14ac:dyDescent="0.25">
      <c r="B15" s="2" t="s">
        <v>47</v>
      </c>
      <c r="C15" s="3" t="s">
        <v>113</v>
      </c>
      <c r="D15" s="60"/>
      <c r="E15" s="3"/>
      <c r="G15" s="3" t="s">
        <v>167</v>
      </c>
    </row>
    <row r="16" spans="2:7" ht="21" x14ac:dyDescent="0.25">
      <c r="B16" s="2" t="s">
        <v>48</v>
      </c>
      <c r="C16" s="3" t="s">
        <v>72</v>
      </c>
      <c r="D16" s="60"/>
      <c r="E16" s="3"/>
      <c r="G16" s="3" t="s">
        <v>165</v>
      </c>
    </row>
    <row r="17" spans="2:17" ht="21" x14ac:dyDescent="0.25">
      <c r="B17" s="2" t="s">
        <v>49</v>
      </c>
      <c r="C17" s="3" t="s">
        <v>114</v>
      </c>
      <c r="D17" s="60"/>
      <c r="E17" s="3"/>
      <c r="G17" s="2" t="s">
        <v>62</v>
      </c>
    </row>
    <row r="18" spans="2:17" ht="21" x14ac:dyDescent="0.25">
      <c r="B18" s="2" t="s">
        <v>50</v>
      </c>
      <c r="C18" s="3"/>
      <c r="D18" s="60" t="s">
        <v>51</v>
      </c>
      <c r="E18" s="3"/>
      <c r="G18" s="3" t="s">
        <v>161</v>
      </c>
    </row>
    <row r="19" spans="2:17" ht="21" x14ac:dyDescent="0.25">
      <c r="B19" s="2" t="s">
        <v>52</v>
      </c>
      <c r="C19" s="3" t="s">
        <v>115</v>
      </c>
      <c r="D19" s="60"/>
      <c r="E19" s="3"/>
      <c r="G19" s="3" t="s">
        <v>168</v>
      </c>
    </row>
    <row r="20" spans="2:17" ht="21" x14ac:dyDescent="0.25">
      <c r="B20" s="2" t="s">
        <v>53</v>
      </c>
      <c r="C20" s="3"/>
      <c r="D20" s="60"/>
      <c r="E20" s="3"/>
      <c r="G20" s="3" t="s">
        <v>164</v>
      </c>
    </row>
    <row r="21" spans="2:17" ht="21" x14ac:dyDescent="0.25">
      <c r="B21" s="2" t="s">
        <v>54</v>
      </c>
      <c r="C21" s="3" t="s">
        <v>116</v>
      </c>
      <c r="D21" s="60"/>
      <c r="E21" s="3"/>
      <c r="G21" s="3" t="s">
        <v>166</v>
      </c>
    </row>
    <row r="22" spans="2:17" ht="21" x14ac:dyDescent="0.25">
      <c r="B22" s="2" t="s">
        <v>55</v>
      </c>
      <c r="C22" s="3"/>
      <c r="D22" s="60"/>
      <c r="E22" s="3"/>
      <c r="G22" s="88" t="s">
        <v>169</v>
      </c>
    </row>
    <row r="23" spans="2:17" s="5" customFormat="1" ht="27" customHeight="1" x14ac:dyDescent="0.25">
      <c r="B23" s="2" t="s">
        <v>56</v>
      </c>
      <c r="C23" s="3" t="s">
        <v>98</v>
      </c>
      <c r="D23" s="60"/>
      <c r="E23" s="3"/>
      <c r="F23" s="3"/>
      <c r="G23" s="4"/>
    </row>
    <row r="24" spans="2:17" s="5" customFormat="1" ht="27" customHeight="1" x14ac:dyDescent="0.25">
      <c r="B24" s="2"/>
      <c r="C24" s="3"/>
      <c r="D24" s="3"/>
      <c r="E24" s="3"/>
      <c r="F24" s="3"/>
      <c r="G24" s="4"/>
    </row>
    <row r="25" spans="2:17" s="5" customFormat="1" ht="21" x14ac:dyDescent="0.25">
      <c r="B25" s="2" t="s">
        <v>15</v>
      </c>
      <c r="C25" s="46">
        <v>8</v>
      </c>
      <c r="D25" s="3"/>
      <c r="E25" s="3" t="s">
        <v>37</v>
      </c>
      <c r="F25" s="3"/>
      <c r="G25" s="4"/>
    </row>
    <row r="26" spans="2:17" x14ac:dyDescent="0.2">
      <c r="B26" s="6"/>
    </row>
    <row r="27" spans="2:17" x14ac:dyDescent="0.2">
      <c r="B27" s="7" t="s">
        <v>9</v>
      </c>
      <c r="C27" s="7" t="s">
        <v>32</v>
      </c>
      <c r="D27" s="7" t="s">
        <v>33</v>
      </c>
      <c r="E27" s="47" t="s">
        <v>34</v>
      </c>
      <c r="F27" s="7" t="s">
        <v>35</v>
      </c>
      <c r="G27" s="41" t="s">
        <v>10</v>
      </c>
    </row>
    <row r="28" spans="2:17" ht="19" x14ac:dyDescent="0.25">
      <c r="B28" s="8"/>
      <c r="C28" s="9" t="s">
        <v>0</v>
      </c>
      <c r="D28" s="9" t="s">
        <v>1</v>
      </c>
      <c r="E28" s="9" t="s">
        <v>30</v>
      </c>
      <c r="F28" s="9" t="s">
        <v>18</v>
      </c>
      <c r="G28" s="53" t="s">
        <v>24</v>
      </c>
      <c r="J28" s="5"/>
      <c r="K28" s="5"/>
      <c r="L28" s="5"/>
      <c r="M28" s="5"/>
      <c r="N28" s="5"/>
      <c r="O28" s="5"/>
      <c r="P28" s="5"/>
      <c r="Q28" s="5"/>
    </row>
    <row r="29" spans="2:17" ht="19" x14ac:dyDescent="0.25">
      <c r="B29" s="8"/>
      <c r="C29" s="9" t="s">
        <v>28</v>
      </c>
      <c r="D29" s="9" t="s">
        <v>28</v>
      </c>
      <c r="E29" s="9"/>
      <c r="F29" s="9" t="s">
        <v>29</v>
      </c>
      <c r="G29" s="53" t="s">
        <v>27</v>
      </c>
      <c r="J29" s="5"/>
      <c r="K29" s="5"/>
      <c r="L29" s="5"/>
      <c r="M29" s="5"/>
      <c r="N29" s="5"/>
      <c r="O29" s="5"/>
      <c r="P29" s="5"/>
      <c r="Q29" s="5"/>
    </row>
    <row r="30" spans="2:17" ht="19" x14ac:dyDescent="0.25">
      <c r="B30" s="8"/>
      <c r="C30" s="9"/>
      <c r="D30" s="9"/>
      <c r="E30" s="9"/>
      <c r="F30" s="9"/>
      <c r="G30" s="53" t="s">
        <v>26</v>
      </c>
      <c r="J30" s="5"/>
      <c r="K30" s="5"/>
      <c r="L30" s="5"/>
      <c r="M30" s="5"/>
      <c r="N30" s="5"/>
      <c r="O30" s="5"/>
      <c r="P30" s="5"/>
      <c r="Q30" s="5"/>
    </row>
    <row r="31" spans="2:17" ht="19" x14ac:dyDescent="0.25">
      <c r="B31" s="10"/>
      <c r="C31" s="11"/>
      <c r="D31" s="11"/>
      <c r="E31" s="11"/>
      <c r="F31" s="11"/>
      <c r="G31" s="54" t="s">
        <v>25</v>
      </c>
      <c r="J31" s="5"/>
      <c r="K31" s="5"/>
      <c r="L31" s="5"/>
      <c r="M31" s="5"/>
      <c r="N31" s="5"/>
      <c r="O31" s="5"/>
      <c r="P31" s="5"/>
      <c r="Q31" s="5"/>
    </row>
    <row r="32" spans="2:17" ht="19" x14ac:dyDescent="0.25">
      <c r="B32" s="11" t="s">
        <v>2</v>
      </c>
      <c r="C32" s="57">
        <v>6</v>
      </c>
      <c r="D32" s="57">
        <v>6.5</v>
      </c>
      <c r="E32" s="57">
        <v>6.5</v>
      </c>
      <c r="F32" s="57">
        <v>7.5</v>
      </c>
      <c r="G32" s="55"/>
      <c r="J32" s="5"/>
      <c r="K32" s="5"/>
      <c r="L32" s="5"/>
      <c r="M32" s="5"/>
      <c r="N32" s="5"/>
      <c r="O32" s="5"/>
      <c r="P32" s="5"/>
      <c r="Q32" s="5"/>
    </row>
    <row r="33" spans="2:17" ht="19" x14ac:dyDescent="0.25">
      <c r="B33" s="9" t="s">
        <v>67</v>
      </c>
      <c r="C33" s="58">
        <v>7</v>
      </c>
      <c r="D33" s="58">
        <v>7.5</v>
      </c>
      <c r="E33" s="58">
        <v>7.5</v>
      </c>
      <c r="F33" s="58">
        <v>6.5</v>
      </c>
      <c r="G33" s="13"/>
      <c r="J33" s="5"/>
      <c r="K33" s="5"/>
      <c r="L33" s="5"/>
      <c r="M33" s="5"/>
      <c r="N33" s="5"/>
      <c r="O33" s="5"/>
      <c r="P33" s="5"/>
      <c r="Q33" s="5"/>
    </row>
    <row r="34" spans="2:17" ht="19" x14ac:dyDescent="0.25">
      <c r="B34" s="9" t="s">
        <v>3</v>
      </c>
      <c r="C34" s="58">
        <v>7.5</v>
      </c>
      <c r="D34" s="58">
        <v>8.5</v>
      </c>
      <c r="E34" s="58">
        <v>7</v>
      </c>
      <c r="F34" s="58">
        <v>7.5</v>
      </c>
      <c r="G34" s="13"/>
      <c r="J34" s="5"/>
      <c r="K34" s="5"/>
      <c r="L34" s="5"/>
      <c r="M34" s="5"/>
      <c r="N34" s="5"/>
      <c r="O34" s="5"/>
      <c r="P34" s="5"/>
      <c r="Q34" s="5"/>
    </row>
    <row r="35" spans="2:17" ht="19" x14ac:dyDescent="0.25">
      <c r="B35" s="9" t="s">
        <v>4</v>
      </c>
      <c r="C35" s="58">
        <v>7</v>
      </c>
      <c r="D35" s="58">
        <v>7</v>
      </c>
      <c r="E35" s="58">
        <v>7</v>
      </c>
      <c r="F35" s="58">
        <v>6</v>
      </c>
      <c r="G35" s="13"/>
      <c r="J35" s="5"/>
      <c r="K35" s="5"/>
      <c r="L35" s="5"/>
      <c r="M35" s="5"/>
      <c r="N35" s="5"/>
      <c r="O35" s="5"/>
      <c r="P35" s="5"/>
      <c r="Q35" s="5"/>
    </row>
    <row r="36" spans="2:17" ht="19" x14ac:dyDescent="0.25">
      <c r="B36" s="9" t="s">
        <v>5</v>
      </c>
      <c r="C36" s="58">
        <v>8</v>
      </c>
      <c r="D36" s="58">
        <v>9</v>
      </c>
      <c r="E36" s="58">
        <v>8</v>
      </c>
      <c r="F36" s="58">
        <v>9.5</v>
      </c>
      <c r="G36" s="13"/>
      <c r="J36" s="5"/>
      <c r="K36" s="5"/>
      <c r="L36" s="5"/>
      <c r="M36" s="5"/>
      <c r="N36" s="5"/>
      <c r="O36" s="5"/>
      <c r="P36" s="5"/>
      <c r="Q36" s="5"/>
    </row>
    <row r="37" spans="2:17" ht="19" x14ac:dyDescent="0.25">
      <c r="B37" s="9" t="s">
        <v>6</v>
      </c>
      <c r="C37" s="58">
        <v>7.5</v>
      </c>
      <c r="D37" s="58">
        <v>7.5</v>
      </c>
      <c r="E37" s="58">
        <v>8.5</v>
      </c>
      <c r="F37" s="58">
        <v>8</v>
      </c>
      <c r="G37" s="13"/>
      <c r="J37" s="5"/>
      <c r="K37" s="5"/>
      <c r="L37" s="5"/>
      <c r="M37" s="5"/>
      <c r="N37" s="5"/>
      <c r="O37" s="5"/>
      <c r="P37" s="5"/>
      <c r="Q37" s="5"/>
    </row>
    <row r="38" spans="2:17" ht="19" x14ac:dyDescent="0.25">
      <c r="B38" s="9" t="s">
        <v>7</v>
      </c>
      <c r="C38" s="58">
        <v>7</v>
      </c>
      <c r="D38" s="58">
        <v>6</v>
      </c>
      <c r="E38" s="58">
        <v>6</v>
      </c>
      <c r="F38" s="58">
        <v>9</v>
      </c>
      <c r="G38" s="13"/>
      <c r="J38" s="5"/>
      <c r="K38" s="5"/>
      <c r="L38" s="5"/>
      <c r="M38" s="5"/>
      <c r="N38" s="5"/>
      <c r="O38" s="5"/>
      <c r="P38" s="5"/>
      <c r="Q38" s="5"/>
    </row>
    <row r="39" spans="2:17" ht="19" x14ac:dyDescent="0.25">
      <c r="B39" s="9" t="s">
        <v>8</v>
      </c>
      <c r="C39" s="58">
        <v>7</v>
      </c>
      <c r="D39" s="58">
        <v>5</v>
      </c>
      <c r="E39" s="58">
        <v>6</v>
      </c>
      <c r="F39" s="58">
        <v>8</v>
      </c>
      <c r="G39" s="13"/>
      <c r="J39" s="5"/>
      <c r="K39" s="5"/>
      <c r="L39" s="5"/>
      <c r="M39" s="5"/>
      <c r="N39" s="5"/>
      <c r="O39" s="5"/>
      <c r="P39" s="5"/>
      <c r="Q39" s="5"/>
    </row>
    <row r="40" spans="2:17" ht="19" x14ac:dyDescent="0.25">
      <c r="B40" s="9"/>
      <c r="C40" s="58"/>
      <c r="D40" s="58"/>
      <c r="E40" s="58"/>
      <c r="F40" s="58"/>
      <c r="G40" s="13"/>
      <c r="J40" s="5"/>
      <c r="K40" s="5"/>
      <c r="L40" s="5"/>
      <c r="M40" s="5"/>
      <c r="N40" s="5"/>
      <c r="O40" s="5"/>
      <c r="P40" s="5"/>
      <c r="Q40" s="5"/>
    </row>
    <row r="41" spans="2:17" ht="19" x14ac:dyDescent="0.25">
      <c r="B41" s="9"/>
      <c r="C41" s="58"/>
      <c r="D41" s="58"/>
      <c r="E41" s="58"/>
      <c r="F41" s="58"/>
      <c r="G41" s="13"/>
      <c r="J41" s="5"/>
      <c r="K41" s="5"/>
      <c r="L41" s="5"/>
      <c r="M41" s="5"/>
      <c r="N41" s="5"/>
      <c r="O41" s="5"/>
      <c r="P41" s="5"/>
      <c r="Q41" s="5"/>
    </row>
    <row r="42" spans="2:17" ht="19" x14ac:dyDescent="0.25">
      <c r="B42" s="9"/>
      <c r="C42" s="58"/>
      <c r="D42" s="58"/>
      <c r="E42" s="58"/>
      <c r="F42" s="58"/>
      <c r="G42" s="13"/>
      <c r="J42" s="5"/>
      <c r="K42" s="5"/>
      <c r="L42" s="5"/>
      <c r="M42" s="5"/>
      <c r="N42" s="5"/>
      <c r="O42" s="5"/>
      <c r="P42" s="5"/>
      <c r="Q42" s="5"/>
    </row>
    <row r="43" spans="2:17" ht="19" x14ac:dyDescent="0.25">
      <c r="B43" s="9"/>
      <c r="C43" s="58"/>
      <c r="D43" s="58"/>
      <c r="E43" s="58"/>
      <c r="F43" s="58"/>
      <c r="G43" s="13"/>
      <c r="J43" s="5"/>
      <c r="K43" s="5"/>
      <c r="L43" s="5"/>
      <c r="M43" s="5"/>
      <c r="N43" s="5"/>
      <c r="O43" s="5"/>
      <c r="P43" s="5"/>
      <c r="Q43" s="5"/>
    </row>
    <row r="44" spans="2:17" ht="19" x14ac:dyDescent="0.25">
      <c r="B44" s="9"/>
      <c r="C44" s="58"/>
      <c r="D44" s="58"/>
      <c r="E44" s="58"/>
      <c r="F44" s="58"/>
      <c r="G44" s="13"/>
      <c r="J44" s="5"/>
      <c r="K44" s="5"/>
      <c r="L44" s="5"/>
      <c r="M44" s="5"/>
      <c r="N44" s="5"/>
      <c r="O44" s="5"/>
      <c r="P44" s="5"/>
      <c r="Q44" s="5"/>
    </row>
    <row r="45" spans="2:17" ht="19" x14ac:dyDescent="0.25">
      <c r="B45" s="9"/>
      <c r="C45" s="58"/>
      <c r="D45" s="58"/>
      <c r="E45" s="58"/>
      <c r="F45" s="58"/>
      <c r="G45" s="13"/>
      <c r="J45" s="5"/>
      <c r="K45" s="5"/>
      <c r="L45" s="5"/>
      <c r="M45" s="5"/>
      <c r="N45" s="5"/>
      <c r="O45" s="5"/>
      <c r="P45" s="5"/>
      <c r="Q45" s="5"/>
    </row>
    <row r="46" spans="2:17" ht="19" x14ac:dyDescent="0.25">
      <c r="B46" s="9"/>
      <c r="C46" s="58"/>
      <c r="D46" s="58"/>
      <c r="E46" s="58"/>
      <c r="F46" s="58"/>
      <c r="G46" s="13"/>
      <c r="J46" s="5"/>
      <c r="K46" s="5"/>
      <c r="L46" s="5"/>
      <c r="M46" s="5"/>
      <c r="N46" s="5"/>
      <c r="O46" s="5"/>
      <c r="P46" s="5"/>
      <c r="Q46" s="5"/>
    </row>
    <row r="47" spans="2:17" ht="19" x14ac:dyDescent="0.25">
      <c r="B47" s="9"/>
      <c r="C47" s="58"/>
      <c r="D47" s="58"/>
      <c r="E47" s="58"/>
      <c r="F47" s="58"/>
      <c r="G47" s="16"/>
      <c r="J47" s="5"/>
      <c r="K47" s="5"/>
      <c r="L47" s="5"/>
      <c r="M47" s="5"/>
      <c r="N47" s="5"/>
      <c r="O47" s="5"/>
      <c r="P47" s="5"/>
      <c r="Q47" s="5"/>
    </row>
    <row r="48" spans="2:17" ht="19" x14ac:dyDescent="0.25">
      <c r="B48" s="9"/>
      <c r="C48" s="58"/>
      <c r="D48" s="58"/>
      <c r="E48" s="58"/>
      <c r="F48" s="58"/>
      <c r="G48" s="16"/>
      <c r="J48" s="5"/>
      <c r="K48" s="5"/>
      <c r="L48" s="5"/>
      <c r="M48" s="5"/>
      <c r="N48" s="5"/>
      <c r="O48" s="5"/>
      <c r="P48" s="5"/>
      <c r="Q48" s="5"/>
    </row>
    <row r="49" spans="2:17" ht="19" x14ac:dyDescent="0.25">
      <c r="B49" s="9"/>
      <c r="C49" s="58"/>
      <c r="D49" s="58"/>
      <c r="E49" s="58"/>
      <c r="F49" s="58"/>
      <c r="G49" s="16"/>
      <c r="J49" s="5"/>
      <c r="K49" s="5"/>
      <c r="L49" s="5"/>
      <c r="M49" s="5"/>
      <c r="N49" s="5"/>
      <c r="O49" s="5"/>
      <c r="P49" s="5"/>
      <c r="Q49" s="5"/>
    </row>
    <row r="50" spans="2:17" ht="19" x14ac:dyDescent="0.25">
      <c r="B50" s="9"/>
      <c r="C50" s="58"/>
      <c r="D50" s="58"/>
      <c r="E50" s="58"/>
      <c r="F50" s="58"/>
      <c r="G50" s="16"/>
      <c r="I50" s="17"/>
      <c r="J50" s="5"/>
      <c r="K50" s="5"/>
      <c r="L50" s="5"/>
      <c r="M50" s="5"/>
      <c r="N50" s="5"/>
      <c r="O50" s="5"/>
      <c r="P50" s="5"/>
      <c r="Q50" s="5"/>
    </row>
    <row r="51" spans="2:17" ht="19" x14ac:dyDescent="0.25">
      <c r="B51" s="9"/>
      <c r="C51" s="58"/>
      <c r="D51" s="58"/>
      <c r="E51" s="58"/>
      <c r="F51" s="58"/>
      <c r="G51" s="16"/>
      <c r="J51" s="5"/>
      <c r="K51" s="5"/>
      <c r="L51" s="5"/>
      <c r="M51" s="5"/>
      <c r="N51" s="5"/>
      <c r="O51" s="5"/>
      <c r="P51" s="5"/>
      <c r="Q51" s="5"/>
    </row>
    <row r="52" spans="2:17" ht="19" x14ac:dyDescent="0.25">
      <c r="B52" s="9" t="s">
        <v>12</v>
      </c>
      <c r="C52" s="13">
        <f>SUM(C32:C51)</f>
        <v>57</v>
      </c>
      <c r="D52" s="13">
        <f>SUM(D32:D51)</f>
        <v>57</v>
      </c>
      <c r="E52" s="13">
        <f>SUM(E32:E51)</f>
        <v>56.5</v>
      </c>
      <c r="F52" s="13">
        <f>SUM(F32:F51)*2</f>
        <v>124</v>
      </c>
      <c r="G52" s="15">
        <f>SUM(C52:F52)/C25</f>
        <v>36.8125</v>
      </c>
      <c r="J52" s="5"/>
      <c r="K52" s="5"/>
      <c r="L52" s="5"/>
      <c r="M52" s="5"/>
      <c r="N52" s="5"/>
      <c r="O52" s="5"/>
      <c r="P52" s="5"/>
      <c r="Q52" s="5"/>
    </row>
    <row r="53" spans="2:17" ht="19" x14ac:dyDescent="0.25">
      <c r="B53" s="14" t="s">
        <v>11</v>
      </c>
      <c r="C53" s="15">
        <f>C52/C25</f>
        <v>7.125</v>
      </c>
      <c r="D53" s="15">
        <f>D52/C25</f>
        <v>7.125</v>
      </c>
      <c r="E53" s="15">
        <f>E52/C25</f>
        <v>7.0625</v>
      </c>
      <c r="F53" s="15">
        <f>F52/C25</f>
        <v>15.5</v>
      </c>
      <c r="G53" s="56">
        <f>SUM(C53:F53)</f>
        <v>36.8125</v>
      </c>
      <c r="J53" s="5"/>
      <c r="K53" s="5"/>
      <c r="L53" s="5"/>
      <c r="M53" s="5"/>
      <c r="N53" s="5"/>
      <c r="O53" s="5"/>
      <c r="P53" s="5"/>
      <c r="Q53" s="5"/>
    </row>
    <row r="54" spans="2:17" ht="18.5" customHeight="1" x14ac:dyDescent="0.25">
      <c r="J54" s="5"/>
      <c r="K54" s="5"/>
      <c r="L54" s="5"/>
      <c r="M54" s="5"/>
      <c r="N54" s="5"/>
      <c r="O54" s="5"/>
      <c r="P54" s="5"/>
      <c r="Q54" s="5"/>
    </row>
    <row r="56" spans="2:17" ht="21" x14ac:dyDescent="0.25">
      <c r="B56" s="2"/>
    </row>
    <row r="57" spans="2:17" ht="21" x14ac:dyDescent="0.25">
      <c r="B57" s="2"/>
      <c r="C57" s="60"/>
      <c r="D57" s="3"/>
      <c r="E57" s="3"/>
      <c r="F57" s="3"/>
    </row>
    <row r="58" spans="2:17" ht="21" x14ac:dyDescent="0.25">
      <c r="B58" s="2"/>
      <c r="C58" s="3"/>
      <c r="D58" s="3"/>
      <c r="E58" s="3"/>
      <c r="F58" s="3"/>
    </row>
    <row r="59" spans="2:17" ht="21" x14ac:dyDescent="0.25">
      <c r="B59" s="2"/>
      <c r="C59" s="60"/>
      <c r="D59" s="3"/>
      <c r="E59" s="3"/>
      <c r="F59" s="3"/>
    </row>
    <row r="60" spans="2:17" ht="21" x14ac:dyDescent="0.25">
      <c r="B60" s="2"/>
      <c r="C60" s="3"/>
      <c r="D60" s="3"/>
      <c r="E60" s="3"/>
      <c r="F60" s="3"/>
    </row>
    <row r="61" spans="2:17" ht="21" x14ac:dyDescent="0.25">
      <c r="B61" s="2"/>
      <c r="C61" s="3"/>
      <c r="D61" s="3"/>
      <c r="E61" s="3"/>
      <c r="F61" s="3"/>
    </row>
    <row r="62" spans="2:17" ht="21" x14ac:dyDescent="0.25">
      <c r="B62" s="2"/>
      <c r="C62" s="3"/>
      <c r="D62" s="3"/>
      <c r="E62" s="3"/>
      <c r="F62" s="3"/>
    </row>
    <row r="63" spans="2:17" ht="21" x14ac:dyDescent="0.25">
      <c r="B63" s="2"/>
      <c r="C63" s="3"/>
      <c r="D63" s="3"/>
      <c r="E63" s="3"/>
      <c r="F63" s="3"/>
    </row>
    <row r="64" spans="2:17" ht="21" x14ac:dyDescent="0.25">
      <c r="B64" s="2"/>
      <c r="C64" s="3"/>
      <c r="D64" s="3"/>
      <c r="E64" s="3"/>
      <c r="F64" s="3"/>
    </row>
    <row r="65" spans="2:7" ht="21" x14ac:dyDescent="0.25">
      <c r="B65" s="2"/>
      <c r="C65" s="3"/>
      <c r="D65" s="3"/>
      <c r="E65" s="3"/>
      <c r="F65" s="3"/>
    </row>
    <row r="66" spans="2:7" ht="21" x14ac:dyDescent="0.25">
      <c r="B66" s="2"/>
      <c r="C66" s="3"/>
      <c r="D66" s="3"/>
      <c r="E66" s="3"/>
      <c r="F66" s="3"/>
    </row>
    <row r="67" spans="2:7" ht="18.5" customHeight="1" x14ac:dyDescent="0.25">
      <c r="B67" s="2"/>
      <c r="C67" s="3"/>
      <c r="D67" s="3"/>
      <c r="E67" s="3"/>
      <c r="F67" s="3"/>
    </row>
    <row r="68" spans="2:7" ht="18.5" customHeight="1" x14ac:dyDescent="0.25">
      <c r="B68" s="2"/>
      <c r="C68" s="3"/>
      <c r="D68" s="3"/>
      <c r="E68" s="3"/>
      <c r="F68" s="3"/>
    </row>
    <row r="69" spans="2:7" ht="21" x14ac:dyDescent="0.25">
      <c r="B69" s="2"/>
      <c r="C69" s="3"/>
      <c r="D69" s="3"/>
      <c r="E69" s="3"/>
      <c r="F69" s="3"/>
    </row>
    <row r="70" spans="2:7" ht="21" x14ac:dyDescent="0.25">
      <c r="B70" s="2"/>
      <c r="C70" s="3"/>
      <c r="D70" s="3"/>
      <c r="E70" s="3"/>
      <c r="F70" s="3"/>
      <c r="G70" s="3"/>
    </row>
    <row r="71" spans="2:7" ht="21" x14ac:dyDescent="0.25">
      <c r="B71" s="3"/>
      <c r="C71" s="3"/>
      <c r="D71" s="3"/>
      <c r="E71" s="3"/>
      <c r="F71" s="3"/>
      <c r="G71" s="2"/>
    </row>
    <row r="72" spans="2:7" ht="21" x14ac:dyDescent="0.25">
      <c r="B72" s="3"/>
      <c r="C72" s="3"/>
      <c r="D72" s="3"/>
      <c r="E72" s="3"/>
      <c r="F72" s="3"/>
      <c r="G72" s="3"/>
    </row>
    <row r="78" spans="2:7" x14ac:dyDescent="0.2">
      <c r="B78" s="4"/>
      <c r="C78" s="23"/>
      <c r="D78" s="23"/>
      <c r="E78" s="23"/>
      <c r="F78" s="23"/>
      <c r="G78" s="4"/>
    </row>
    <row r="79" spans="2:7" x14ac:dyDescent="0.2">
      <c r="B79" s="4"/>
      <c r="C79" s="23"/>
      <c r="D79" s="23"/>
      <c r="E79" s="23"/>
      <c r="F79" s="23"/>
      <c r="G79" s="4"/>
    </row>
    <row r="80" spans="2:7" x14ac:dyDescent="0.2">
      <c r="B80" s="4"/>
      <c r="C80" s="4"/>
      <c r="D80" s="4"/>
      <c r="E80" s="4"/>
      <c r="F80" s="4"/>
      <c r="G80" s="4"/>
    </row>
    <row r="81" spans="2:7" x14ac:dyDescent="0.2">
      <c r="B81" s="4"/>
      <c r="C81" s="4"/>
      <c r="D81" s="4"/>
      <c r="E81" s="4"/>
      <c r="F81" s="4"/>
      <c r="G81" s="4"/>
    </row>
    <row r="82" spans="2:7" x14ac:dyDescent="0.2">
      <c r="B82" s="4"/>
      <c r="C82" s="22"/>
      <c r="D82" s="22"/>
      <c r="E82" s="22"/>
      <c r="F82" s="22"/>
      <c r="G82" s="22"/>
    </row>
    <row r="83" spans="2:7" x14ac:dyDescent="0.2">
      <c r="B83" s="4"/>
      <c r="C83" s="4"/>
      <c r="D83" s="4"/>
      <c r="E83" s="4"/>
      <c r="F83" s="4"/>
      <c r="G83" s="4"/>
    </row>
    <row r="84" spans="2:7" ht="23.5" customHeight="1" x14ac:dyDescent="0.2">
      <c r="B84" s="17"/>
      <c r="C84" s="17"/>
      <c r="D84" s="17"/>
      <c r="E84" s="17"/>
      <c r="F84" s="17"/>
      <c r="G84" s="17"/>
    </row>
    <row r="85" spans="2:7" ht="23.5" customHeight="1" x14ac:dyDescent="0.2">
      <c r="B85" s="17"/>
      <c r="C85" s="17"/>
      <c r="D85" s="17"/>
      <c r="E85" s="17"/>
      <c r="F85" s="17"/>
      <c r="G85" s="17"/>
    </row>
    <row r="86" spans="2:7" ht="33.5" customHeight="1" x14ac:dyDescent="0.2">
      <c r="B86" s="17"/>
      <c r="C86" s="17"/>
      <c r="D86" s="17"/>
      <c r="E86" s="17"/>
      <c r="F86" s="17"/>
      <c r="G86" s="17"/>
    </row>
    <row r="87" spans="2:7" x14ac:dyDescent="0.2">
      <c r="B87" s="6"/>
      <c r="C87" s="4"/>
      <c r="D87" s="4"/>
      <c r="E87" s="4"/>
      <c r="F87" s="4"/>
      <c r="G87" s="4"/>
    </row>
    <row r="88" spans="2:7" x14ac:dyDescent="0.2">
      <c r="B88" s="4"/>
      <c r="C88" s="4"/>
      <c r="D88" s="4"/>
      <c r="E88" s="4"/>
      <c r="F88" s="4"/>
      <c r="G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24"/>
      <c r="D90" s="24"/>
      <c r="E90" s="24"/>
      <c r="F90" s="24"/>
      <c r="G90" s="4"/>
    </row>
    <row r="91" spans="2:7" x14ac:dyDescent="0.2">
      <c r="B91" s="4"/>
      <c r="C91" s="4"/>
      <c r="D91" s="4"/>
      <c r="E91" s="4"/>
      <c r="F91" s="4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24"/>
      <c r="D94" s="24"/>
      <c r="E94" s="24"/>
      <c r="F94" s="24"/>
      <c r="G94" s="4"/>
    </row>
    <row r="95" spans="2:7" x14ac:dyDescent="0.2">
      <c r="B95" s="4"/>
      <c r="C95" s="24"/>
      <c r="D95" s="24"/>
      <c r="E95" s="24"/>
      <c r="F95" s="24"/>
      <c r="G95" s="4"/>
    </row>
    <row r="96" spans="2:7" x14ac:dyDescent="0.2">
      <c r="B96" s="4"/>
      <c r="C96" s="4"/>
      <c r="D96" s="4"/>
      <c r="E96" s="4"/>
      <c r="F96" s="4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22"/>
      <c r="D100" s="22"/>
      <c r="E100" s="22"/>
      <c r="F100" s="22"/>
      <c r="G100" s="22"/>
    </row>
    <row r="101" spans="2:7" x14ac:dyDescent="0.2">
      <c r="B101" s="4"/>
      <c r="C101" s="4"/>
      <c r="D101" s="4"/>
      <c r="E101" s="4"/>
      <c r="F101" s="4"/>
      <c r="G101" s="4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6"/>
      <c r="C104" s="4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24"/>
      <c r="D111" s="24"/>
      <c r="E111" s="24"/>
      <c r="F111" s="24"/>
      <c r="G111" s="4"/>
    </row>
    <row r="112" spans="2:7" x14ac:dyDescent="0.2">
      <c r="B112" s="4"/>
      <c r="C112" s="24"/>
      <c r="D112" s="24"/>
      <c r="E112" s="24"/>
      <c r="F112" s="2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22"/>
      <c r="D117" s="4"/>
      <c r="E117" s="22"/>
      <c r="F117" s="22"/>
      <c r="G117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</sheetData>
  <conditionalFormatting sqref="C32">
    <cfRule type="cellIs" dxfId="25" priority="13" operator="greaterThan">
      <formula>10</formula>
    </cfRule>
  </conditionalFormatting>
  <conditionalFormatting sqref="C32:F51">
    <cfRule type="cellIs" dxfId="24" priority="7" operator="lessThan">
      <formula>1</formula>
    </cfRule>
    <cfRule type="cellIs" dxfId="23" priority="10" operator="lessThan">
      <formula>1</formula>
    </cfRule>
    <cfRule type="cellIs" dxfId="22" priority="11" operator="lessThan">
      <formula>1</formula>
    </cfRule>
    <cfRule type="cellIs" dxfId="21" priority="12" operator="greaterThan">
      <formula>10</formula>
    </cfRule>
  </conditionalFormatting>
  <conditionalFormatting sqref="C25">
    <cfRule type="cellIs" dxfId="20" priority="8" operator="lessThan">
      <formula>1</formula>
    </cfRule>
    <cfRule type="cellIs" dxfId="19" priority="9" operator="lessThan">
      <formula>1</formula>
    </cfRule>
  </conditionalFormatting>
  <conditionalFormatting sqref="G28">
    <cfRule type="cellIs" dxfId="18" priority="5" operator="lessThan">
      <formula>1</formula>
    </cfRule>
    <cfRule type="cellIs" dxfId="17" priority="6" operator="lessThan">
      <formula>1</formula>
    </cfRule>
  </conditionalFormatting>
  <conditionalFormatting sqref="G29">
    <cfRule type="cellIs" dxfId="16" priority="3" operator="lessThan">
      <formula>1</formula>
    </cfRule>
    <cfRule type="cellIs" dxfId="15" priority="4" operator="lessThan">
      <formula>1</formula>
    </cfRule>
  </conditionalFormatting>
  <conditionalFormatting sqref="G30">
    <cfRule type="cellIs" dxfId="14" priority="1" operator="lessThan">
      <formula>1</formula>
    </cfRule>
    <cfRule type="cellIs" dxfId="13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P127"/>
  <sheetViews>
    <sheetView zoomScale="88" zoomScaleNormal="60" workbookViewId="0">
      <selection activeCell="G22" sqref="G22"/>
    </sheetView>
  </sheetViews>
  <sheetFormatPr baseColWidth="10" defaultColWidth="8.83203125" defaultRowHeight="16" x14ac:dyDescent="0.2"/>
  <cols>
    <col min="1" max="1" width="4.33203125" style="1" customWidth="1"/>
    <col min="2" max="2" width="22.33203125" style="1" customWidth="1"/>
    <col min="3" max="4" width="15.6640625" style="1" customWidth="1"/>
    <col min="5" max="5" width="16.1640625" style="1" customWidth="1"/>
    <col min="6" max="6" width="22.5" style="1" customWidth="1"/>
    <col min="7" max="7" width="40.33203125" style="1" customWidth="1"/>
    <col min="8" max="8" width="8.33203125" style="1" customWidth="1"/>
    <col min="9" max="10" width="8.83203125" style="1"/>
    <col min="11" max="13" width="13.5" style="1" bestFit="1" customWidth="1"/>
    <col min="14" max="16384" width="8.83203125" style="1"/>
  </cols>
  <sheetData>
    <row r="6" spans="2:7" ht="21" x14ac:dyDescent="0.25">
      <c r="B6" s="2" t="s">
        <v>38</v>
      </c>
      <c r="C6" s="2" t="s">
        <v>65</v>
      </c>
      <c r="D6" s="60"/>
      <c r="E6" s="63"/>
      <c r="G6" s="65" t="s">
        <v>58</v>
      </c>
    </row>
    <row r="7" spans="2:7" ht="21" x14ac:dyDescent="0.25">
      <c r="B7" s="2" t="s">
        <v>39</v>
      </c>
      <c r="C7" s="3" t="s">
        <v>126</v>
      </c>
      <c r="D7" s="60"/>
      <c r="E7" s="3"/>
      <c r="G7" s="65" t="s">
        <v>59</v>
      </c>
    </row>
    <row r="8" spans="2:7" ht="21" x14ac:dyDescent="0.25">
      <c r="B8" s="2" t="s">
        <v>40</v>
      </c>
      <c r="C8" s="89" t="s">
        <v>117</v>
      </c>
      <c r="D8" s="60"/>
      <c r="E8" s="3"/>
      <c r="G8" s="68" t="s">
        <v>170</v>
      </c>
    </row>
    <row r="9" spans="2:7" ht="21" x14ac:dyDescent="0.25">
      <c r="B9" s="2" t="s">
        <v>41</v>
      </c>
      <c r="C9" s="3" t="s">
        <v>125</v>
      </c>
      <c r="D9" s="60"/>
      <c r="E9" s="3"/>
      <c r="G9" s="68" t="s">
        <v>174</v>
      </c>
    </row>
    <row r="10" spans="2:7" ht="21" x14ac:dyDescent="0.25">
      <c r="B10" s="2" t="s">
        <v>42</v>
      </c>
      <c r="C10" s="3" t="s">
        <v>124</v>
      </c>
      <c r="D10" s="60"/>
      <c r="E10" s="3"/>
      <c r="G10" s="68" t="s">
        <v>177</v>
      </c>
    </row>
    <row r="11" spans="2:7" ht="21" x14ac:dyDescent="0.25">
      <c r="B11" s="2" t="s">
        <v>43</v>
      </c>
      <c r="C11" s="3" t="s">
        <v>120</v>
      </c>
      <c r="D11" s="64"/>
      <c r="E11" s="3"/>
      <c r="G11" s="65" t="s">
        <v>60</v>
      </c>
    </row>
    <row r="12" spans="2:7" ht="21" x14ac:dyDescent="0.25">
      <c r="B12" s="2" t="s">
        <v>44</v>
      </c>
      <c r="C12" s="3" t="s">
        <v>73</v>
      </c>
      <c r="D12" s="60"/>
      <c r="E12" s="3"/>
      <c r="G12" s="68" t="s">
        <v>171</v>
      </c>
    </row>
    <row r="13" spans="2:7" ht="21" x14ac:dyDescent="0.25">
      <c r="B13" s="2" t="s">
        <v>45</v>
      </c>
      <c r="C13" s="3" t="s">
        <v>119</v>
      </c>
      <c r="D13" s="60"/>
      <c r="E13" s="3"/>
      <c r="G13" s="68" t="s">
        <v>178</v>
      </c>
    </row>
    <row r="14" spans="2:7" ht="21" x14ac:dyDescent="0.25">
      <c r="B14" s="2" t="s">
        <v>46</v>
      </c>
      <c r="C14" s="3" t="s">
        <v>123</v>
      </c>
      <c r="D14" s="60"/>
      <c r="E14" s="3"/>
      <c r="G14" s="65" t="s">
        <v>61</v>
      </c>
    </row>
    <row r="15" spans="2:7" ht="21" x14ac:dyDescent="0.25">
      <c r="B15" s="2" t="s">
        <v>57</v>
      </c>
      <c r="C15" s="89" t="s">
        <v>118</v>
      </c>
      <c r="D15" s="60"/>
      <c r="E15" s="3"/>
      <c r="G15" s="68" t="s">
        <v>172</v>
      </c>
    </row>
    <row r="16" spans="2:7" ht="21" x14ac:dyDescent="0.25">
      <c r="B16" s="2"/>
      <c r="C16" s="89" t="s">
        <v>127</v>
      </c>
      <c r="D16" s="60"/>
      <c r="E16" s="3"/>
      <c r="G16" s="68" t="s">
        <v>179</v>
      </c>
    </row>
    <row r="17" spans="2:16" ht="21" x14ac:dyDescent="0.25">
      <c r="B17" s="2"/>
      <c r="C17" s="3" t="s">
        <v>128</v>
      </c>
      <c r="D17" s="60"/>
      <c r="E17" s="3"/>
      <c r="G17" s="65" t="s">
        <v>62</v>
      </c>
    </row>
    <row r="18" spans="2:16" ht="21" x14ac:dyDescent="0.25">
      <c r="B18" s="2" t="s">
        <v>50</v>
      </c>
      <c r="C18" s="3"/>
      <c r="D18" s="60" t="s">
        <v>51</v>
      </c>
      <c r="E18" s="3"/>
      <c r="G18" s="68" t="s">
        <v>173</v>
      </c>
    </row>
    <row r="19" spans="2:16" ht="21" x14ac:dyDescent="0.25">
      <c r="B19" s="2" t="s">
        <v>52</v>
      </c>
      <c r="C19" s="3"/>
      <c r="D19" s="60"/>
      <c r="E19" s="3"/>
      <c r="G19" s="68" t="s">
        <v>175</v>
      </c>
    </row>
    <row r="20" spans="2:16" ht="21" x14ac:dyDescent="0.25">
      <c r="B20" s="2" t="s">
        <v>53</v>
      </c>
      <c r="C20" s="3"/>
      <c r="D20" s="60"/>
      <c r="E20" s="3"/>
      <c r="G20" s="68" t="s">
        <v>176</v>
      </c>
    </row>
    <row r="21" spans="2:16" ht="21" x14ac:dyDescent="0.25">
      <c r="B21" s="2" t="s">
        <v>54</v>
      </c>
      <c r="C21" s="3" t="s">
        <v>122</v>
      </c>
      <c r="D21" s="60"/>
      <c r="E21" s="3"/>
      <c r="G21" s="68" t="s">
        <v>180</v>
      </c>
    </row>
    <row r="22" spans="2:16" ht="21" x14ac:dyDescent="0.25">
      <c r="B22" s="2" t="s">
        <v>55</v>
      </c>
      <c r="C22" s="3" t="s">
        <v>121</v>
      </c>
      <c r="D22" s="60"/>
      <c r="E22" s="3"/>
      <c r="G22" s="3" t="s">
        <v>181</v>
      </c>
    </row>
    <row r="23" spans="2:16" s="5" customFormat="1" ht="27" customHeight="1" x14ac:dyDescent="0.25">
      <c r="B23" s="2" t="s">
        <v>56</v>
      </c>
      <c r="C23" s="3" t="s">
        <v>98</v>
      </c>
      <c r="D23" s="60"/>
      <c r="E23" s="3"/>
      <c r="F23" s="3"/>
      <c r="G23" s="4"/>
    </row>
    <row r="24" spans="2:16" s="5" customFormat="1" ht="27" customHeight="1" x14ac:dyDescent="0.25">
      <c r="B24" s="2"/>
      <c r="C24" s="3"/>
      <c r="D24" s="3"/>
      <c r="E24" s="3"/>
      <c r="F24" s="3"/>
      <c r="G24" s="4"/>
    </row>
    <row r="25" spans="2:16" s="5" customFormat="1" ht="21" x14ac:dyDescent="0.25">
      <c r="B25" s="2" t="s">
        <v>15</v>
      </c>
      <c r="C25" s="46">
        <v>8</v>
      </c>
      <c r="D25" s="3"/>
      <c r="E25" s="3"/>
      <c r="F25" s="3"/>
      <c r="G25" s="4"/>
    </row>
    <row r="26" spans="2:16" ht="19" x14ac:dyDescent="0.25">
      <c r="B26" s="6"/>
      <c r="K26" s="5"/>
      <c r="L26" s="5"/>
      <c r="M26" s="5"/>
      <c r="N26" s="5"/>
      <c r="O26" s="5"/>
      <c r="P26" s="5"/>
    </row>
    <row r="27" spans="2:16" ht="19" x14ac:dyDescent="0.25">
      <c r="B27" s="7" t="s">
        <v>9</v>
      </c>
      <c r="C27" s="7" t="s">
        <v>32</v>
      </c>
      <c r="D27" s="7" t="s">
        <v>33</v>
      </c>
      <c r="E27" s="47" t="s">
        <v>34</v>
      </c>
      <c r="F27" s="7" t="s">
        <v>35</v>
      </c>
      <c r="G27" s="41" t="s">
        <v>10</v>
      </c>
      <c r="K27" s="5"/>
      <c r="L27" s="5"/>
      <c r="M27" s="5"/>
      <c r="N27" s="5"/>
      <c r="O27" s="5"/>
      <c r="P27" s="5"/>
    </row>
    <row r="28" spans="2:16" ht="19" x14ac:dyDescent="0.25">
      <c r="B28" s="8"/>
      <c r="C28" s="9" t="s">
        <v>0</v>
      </c>
      <c r="D28" s="9" t="s">
        <v>1</v>
      </c>
      <c r="E28" s="9" t="s">
        <v>30</v>
      </c>
      <c r="F28" s="9" t="s">
        <v>18</v>
      </c>
      <c r="G28" s="53" t="s">
        <v>24</v>
      </c>
      <c r="K28" s="5"/>
      <c r="L28" s="5"/>
      <c r="M28" s="5"/>
      <c r="N28" s="5"/>
      <c r="O28" s="5"/>
      <c r="P28" s="5"/>
    </row>
    <row r="29" spans="2:16" ht="19" x14ac:dyDescent="0.25">
      <c r="B29" s="8"/>
      <c r="C29" s="9" t="s">
        <v>28</v>
      </c>
      <c r="D29" s="9" t="s">
        <v>28</v>
      </c>
      <c r="E29" s="9"/>
      <c r="F29" s="9" t="s">
        <v>29</v>
      </c>
      <c r="G29" s="53" t="s">
        <v>27</v>
      </c>
      <c r="K29" s="5"/>
      <c r="L29" s="5"/>
      <c r="M29" s="5"/>
      <c r="N29" s="5"/>
      <c r="O29" s="5"/>
      <c r="P29" s="5"/>
    </row>
    <row r="30" spans="2:16" ht="19" x14ac:dyDescent="0.25">
      <c r="B30" s="8"/>
      <c r="C30" s="9"/>
      <c r="D30" s="9"/>
      <c r="E30" s="9"/>
      <c r="F30" s="9"/>
      <c r="G30" s="53" t="s">
        <v>26</v>
      </c>
      <c r="K30" s="5"/>
      <c r="L30" s="5"/>
      <c r="M30" s="5"/>
      <c r="N30" s="5"/>
      <c r="O30" s="5"/>
      <c r="P30" s="5"/>
    </row>
    <row r="31" spans="2:16" ht="19" x14ac:dyDescent="0.25">
      <c r="B31" s="10"/>
      <c r="C31" s="11"/>
      <c r="D31" s="11"/>
      <c r="E31" s="11"/>
      <c r="F31" s="11"/>
      <c r="G31" s="54" t="s">
        <v>25</v>
      </c>
      <c r="K31" s="5"/>
      <c r="L31" s="5"/>
      <c r="M31" s="5"/>
      <c r="N31" s="5"/>
      <c r="O31" s="5"/>
      <c r="P31" s="5"/>
    </row>
    <row r="32" spans="2:16" ht="19" x14ac:dyDescent="0.25">
      <c r="B32" s="11" t="s">
        <v>2</v>
      </c>
      <c r="C32" s="57">
        <v>8</v>
      </c>
      <c r="D32" s="57">
        <v>8</v>
      </c>
      <c r="E32" s="57">
        <v>8.5</v>
      </c>
      <c r="F32" s="57">
        <v>7.5</v>
      </c>
      <c r="G32" s="55"/>
      <c r="K32" s="5"/>
      <c r="L32" s="5"/>
      <c r="M32" s="5"/>
      <c r="N32" s="5"/>
      <c r="O32" s="5"/>
      <c r="P32" s="5"/>
    </row>
    <row r="33" spans="2:16" ht="19" x14ac:dyDescent="0.25">
      <c r="B33" s="9" t="s">
        <v>67</v>
      </c>
      <c r="C33" s="58">
        <v>9.5</v>
      </c>
      <c r="D33" s="58">
        <v>9</v>
      </c>
      <c r="E33" s="58">
        <v>9</v>
      </c>
      <c r="F33" s="58">
        <v>9</v>
      </c>
      <c r="G33" s="13"/>
      <c r="K33" s="5"/>
      <c r="L33" s="5"/>
      <c r="M33" s="5"/>
      <c r="N33" s="5"/>
      <c r="O33" s="5"/>
      <c r="P33" s="5"/>
    </row>
    <row r="34" spans="2:16" ht="19" x14ac:dyDescent="0.25">
      <c r="B34" s="9" t="s">
        <v>3</v>
      </c>
      <c r="C34" s="58">
        <v>8</v>
      </c>
      <c r="D34" s="58">
        <v>9</v>
      </c>
      <c r="E34" s="58">
        <v>8</v>
      </c>
      <c r="F34" s="58">
        <v>8</v>
      </c>
      <c r="G34" s="13"/>
      <c r="K34" s="5"/>
      <c r="L34" s="5"/>
      <c r="M34" s="5"/>
      <c r="N34" s="5"/>
      <c r="O34" s="5"/>
      <c r="P34" s="5"/>
    </row>
    <row r="35" spans="2:16" ht="19" x14ac:dyDescent="0.25">
      <c r="B35" s="9" t="s">
        <v>4</v>
      </c>
      <c r="C35" s="58">
        <v>10</v>
      </c>
      <c r="D35" s="58">
        <v>9</v>
      </c>
      <c r="E35" s="58">
        <v>9</v>
      </c>
      <c r="F35" s="58">
        <v>9</v>
      </c>
      <c r="G35" s="13"/>
      <c r="K35" s="5"/>
      <c r="L35" s="5"/>
      <c r="M35" s="5"/>
      <c r="N35" s="5"/>
      <c r="O35" s="5"/>
      <c r="P35" s="5"/>
    </row>
    <row r="36" spans="2:16" ht="19" x14ac:dyDescent="0.25">
      <c r="B36" s="9" t="s">
        <v>5</v>
      </c>
      <c r="C36" s="58">
        <v>9</v>
      </c>
      <c r="D36" s="58">
        <v>10</v>
      </c>
      <c r="E36" s="58">
        <v>9</v>
      </c>
      <c r="F36" s="58">
        <v>8.5</v>
      </c>
      <c r="G36" s="13"/>
      <c r="K36" s="5"/>
      <c r="L36" s="5"/>
      <c r="M36" s="5"/>
      <c r="N36" s="5"/>
      <c r="O36" s="5"/>
      <c r="P36" s="5"/>
    </row>
    <row r="37" spans="2:16" ht="19" x14ac:dyDescent="0.25">
      <c r="B37" s="9" t="s">
        <v>6</v>
      </c>
      <c r="C37" s="58">
        <v>7</v>
      </c>
      <c r="D37" s="58">
        <v>5.5</v>
      </c>
      <c r="E37" s="58">
        <v>6</v>
      </c>
      <c r="F37" s="58">
        <v>7</v>
      </c>
      <c r="G37" s="13"/>
      <c r="K37" s="5"/>
      <c r="L37" s="5"/>
      <c r="M37" s="5"/>
      <c r="N37" s="5"/>
      <c r="O37" s="5"/>
      <c r="P37" s="5"/>
    </row>
    <row r="38" spans="2:16" ht="19" x14ac:dyDescent="0.25">
      <c r="B38" s="9" t="s">
        <v>7</v>
      </c>
      <c r="C38" s="58">
        <v>9</v>
      </c>
      <c r="D38" s="58">
        <v>9</v>
      </c>
      <c r="E38" s="58">
        <v>8</v>
      </c>
      <c r="F38" s="58">
        <v>7</v>
      </c>
      <c r="G38" s="13"/>
      <c r="K38" s="5"/>
      <c r="L38" s="5"/>
      <c r="M38" s="5"/>
      <c r="N38" s="5"/>
      <c r="O38" s="5"/>
      <c r="P38" s="5"/>
    </row>
    <row r="39" spans="2:16" ht="19" x14ac:dyDescent="0.25">
      <c r="B39" s="9" t="s">
        <v>8</v>
      </c>
      <c r="C39" s="58">
        <v>9</v>
      </c>
      <c r="D39" s="58">
        <v>8</v>
      </c>
      <c r="E39" s="58">
        <v>8</v>
      </c>
      <c r="F39" s="58">
        <v>6</v>
      </c>
      <c r="G39" s="13"/>
      <c r="K39" s="5"/>
      <c r="L39" s="5"/>
      <c r="M39" s="5"/>
      <c r="N39" s="5"/>
      <c r="O39" s="5"/>
      <c r="P39" s="5"/>
    </row>
    <row r="40" spans="2:16" ht="19" x14ac:dyDescent="0.25">
      <c r="B40" s="9"/>
      <c r="C40" s="58"/>
      <c r="D40" s="58"/>
      <c r="E40" s="58"/>
      <c r="F40" s="58"/>
      <c r="G40" s="13"/>
      <c r="K40" s="5"/>
      <c r="L40" s="5"/>
      <c r="M40" s="5"/>
      <c r="N40" s="5"/>
      <c r="O40" s="5"/>
      <c r="P40" s="5"/>
    </row>
    <row r="41" spans="2:16" ht="19" x14ac:dyDescent="0.25">
      <c r="B41" s="9"/>
      <c r="C41" s="58"/>
      <c r="D41" s="58"/>
      <c r="E41" s="58"/>
      <c r="F41" s="58"/>
      <c r="G41" s="13"/>
      <c r="K41" s="5"/>
      <c r="L41" s="5"/>
      <c r="M41" s="5"/>
      <c r="N41" s="5"/>
      <c r="O41" s="5"/>
      <c r="P41" s="5"/>
    </row>
    <row r="42" spans="2:16" ht="19" x14ac:dyDescent="0.25">
      <c r="B42" s="9"/>
      <c r="C42" s="58"/>
      <c r="D42" s="58"/>
      <c r="E42" s="58"/>
      <c r="F42" s="58"/>
      <c r="G42" s="13"/>
      <c r="K42" s="5"/>
      <c r="L42" s="5"/>
      <c r="M42" s="5"/>
      <c r="N42" s="5"/>
      <c r="O42" s="5"/>
      <c r="P42" s="5"/>
    </row>
    <row r="43" spans="2:16" ht="19" x14ac:dyDescent="0.25">
      <c r="B43" s="9"/>
      <c r="C43" s="58"/>
      <c r="D43" s="58"/>
      <c r="E43" s="58"/>
      <c r="F43" s="58"/>
      <c r="G43" s="13"/>
      <c r="K43" s="5"/>
      <c r="L43" s="5"/>
      <c r="M43" s="5"/>
      <c r="N43" s="5"/>
      <c r="O43" s="5"/>
      <c r="P43" s="5"/>
    </row>
    <row r="44" spans="2:16" ht="19" x14ac:dyDescent="0.25">
      <c r="B44" s="9"/>
      <c r="C44" s="58"/>
      <c r="D44" s="58"/>
      <c r="E44" s="58"/>
      <c r="F44" s="58"/>
      <c r="G44" s="13"/>
      <c r="K44" s="5"/>
      <c r="L44" s="5"/>
      <c r="M44" s="5"/>
      <c r="N44" s="5"/>
      <c r="O44" s="5"/>
      <c r="P44" s="5"/>
    </row>
    <row r="45" spans="2:16" ht="19" x14ac:dyDescent="0.25">
      <c r="B45" s="9"/>
      <c r="C45" s="58"/>
      <c r="D45" s="58"/>
      <c r="E45" s="58"/>
      <c r="F45" s="58"/>
      <c r="G45" s="13"/>
      <c r="K45" s="5"/>
      <c r="L45" s="5"/>
      <c r="M45" s="5"/>
      <c r="N45" s="5"/>
      <c r="O45" s="5"/>
      <c r="P45" s="5"/>
    </row>
    <row r="46" spans="2:16" ht="19" x14ac:dyDescent="0.25">
      <c r="B46" s="9"/>
      <c r="C46" s="58"/>
      <c r="D46" s="58"/>
      <c r="E46" s="58"/>
      <c r="F46" s="58"/>
      <c r="G46" s="13"/>
      <c r="K46" s="5"/>
      <c r="L46" s="5"/>
      <c r="M46" s="5"/>
      <c r="N46" s="5"/>
      <c r="O46" s="5"/>
      <c r="P46" s="5"/>
    </row>
    <row r="47" spans="2:16" ht="19" x14ac:dyDescent="0.25">
      <c r="B47" s="9"/>
      <c r="C47" s="58"/>
      <c r="D47" s="58"/>
      <c r="E47" s="58"/>
      <c r="F47" s="58"/>
      <c r="G47" s="16"/>
      <c r="K47" s="5"/>
      <c r="L47" s="5"/>
      <c r="M47" s="5"/>
      <c r="N47" s="5"/>
      <c r="O47" s="5"/>
      <c r="P47" s="5"/>
    </row>
    <row r="48" spans="2:16" ht="19" x14ac:dyDescent="0.25">
      <c r="B48" s="9"/>
      <c r="C48" s="58"/>
      <c r="D48" s="58"/>
      <c r="E48" s="58"/>
      <c r="F48" s="58"/>
      <c r="G48" s="16"/>
      <c r="K48" s="5"/>
      <c r="L48" s="5"/>
      <c r="M48" s="5"/>
      <c r="N48" s="5"/>
      <c r="O48" s="5"/>
      <c r="P48" s="5"/>
    </row>
    <row r="49" spans="2:16" ht="19" x14ac:dyDescent="0.25">
      <c r="B49" s="9"/>
      <c r="C49" s="58"/>
      <c r="D49" s="58"/>
      <c r="E49" s="58"/>
      <c r="F49" s="58"/>
      <c r="G49" s="16"/>
      <c r="K49" s="5"/>
      <c r="L49" s="5"/>
      <c r="M49" s="5"/>
      <c r="N49" s="5"/>
      <c r="O49" s="5"/>
      <c r="P49" s="5"/>
    </row>
    <row r="50" spans="2:16" ht="19" x14ac:dyDescent="0.25">
      <c r="B50" s="9"/>
      <c r="C50" s="58"/>
      <c r="D50" s="58"/>
      <c r="E50" s="58"/>
      <c r="F50" s="58"/>
      <c r="G50" s="16"/>
      <c r="I50" s="17"/>
      <c r="K50" s="5"/>
      <c r="L50" s="5"/>
      <c r="M50" s="5"/>
      <c r="N50" s="5"/>
      <c r="O50" s="5"/>
      <c r="P50" s="5"/>
    </row>
    <row r="51" spans="2:16" ht="19" x14ac:dyDescent="0.25">
      <c r="B51" s="9"/>
      <c r="C51" s="58"/>
      <c r="D51" s="58"/>
      <c r="E51" s="58"/>
      <c r="F51" s="58"/>
      <c r="G51" s="16"/>
      <c r="K51" s="5"/>
      <c r="L51" s="5"/>
      <c r="M51" s="5"/>
      <c r="N51" s="5"/>
      <c r="O51" s="5"/>
      <c r="P51" s="5"/>
    </row>
    <row r="52" spans="2:16" ht="19" x14ac:dyDescent="0.25">
      <c r="B52" s="9" t="s">
        <v>12</v>
      </c>
      <c r="C52" s="13">
        <f>SUM(C32:C51)</f>
        <v>69.5</v>
      </c>
      <c r="D52" s="13">
        <f>SUM(D32:D51)</f>
        <v>67.5</v>
      </c>
      <c r="E52" s="13">
        <f>SUM(E32:E51)</f>
        <v>65.5</v>
      </c>
      <c r="F52" s="13">
        <f>SUM(F32:F51)*2</f>
        <v>124</v>
      </c>
      <c r="G52" s="15">
        <f>SUM(C52:F52)/C25</f>
        <v>40.8125</v>
      </c>
      <c r="K52" s="5"/>
      <c r="L52" s="5"/>
      <c r="M52" s="5"/>
      <c r="N52" s="5"/>
      <c r="O52" s="5"/>
      <c r="P52" s="5"/>
    </row>
    <row r="53" spans="2:16" x14ac:dyDescent="0.2">
      <c r="B53" s="14" t="s">
        <v>11</v>
      </c>
      <c r="C53" s="15">
        <f>C52/C25</f>
        <v>8.6875</v>
      </c>
      <c r="D53" s="15">
        <f>D52/C25</f>
        <v>8.4375</v>
      </c>
      <c r="E53" s="15">
        <f>E52/C25</f>
        <v>8.1875</v>
      </c>
      <c r="F53" s="15">
        <f>F52/C25</f>
        <v>15.5</v>
      </c>
      <c r="G53" s="56">
        <f>SUM(C53:F53)</f>
        <v>40.8125</v>
      </c>
    </row>
    <row r="55" spans="2:16" x14ac:dyDescent="0.2">
      <c r="B55" s="66"/>
      <c r="C55" s="66"/>
      <c r="D55" s="66"/>
      <c r="E55" s="66"/>
      <c r="F55" s="66"/>
      <c r="G55" s="66"/>
    </row>
    <row r="56" spans="2:16" ht="18" x14ac:dyDescent="0.2">
      <c r="B56" s="85"/>
      <c r="C56" s="66"/>
      <c r="D56" s="66"/>
      <c r="E56" s="66"/>
      <c r="F56" s="66"/>
      <c r="G56" s="66"/>
    </row>
    <row r="57" spans="2:16" ht="21" x14ac:dyDescent="0.25">
      <c r="B57" s="86"/>
      <c r="C57" s="65"/>
      <c r="D57" s="66"/>
      <c r="E57" s="66"/>
      <c r="F57" s="66"/>
    </row>
    <row r="58" spans="2:16" ht="21" x14ac:dyDescent="0.25">
      <c r="B58" s="85"/>
      <c r="C58" s="67"/>
      <c r="D58" s="68"/>
      <c r="E58" s="68"/>
      <c r="F58" s="68"/>
    </row>
    <row r="59" spans="2:16" ht="21" x14ac:dyDescent="0.25">
      <c r="C59" s="68"/>
      <c r="D59" s="68"/>
      <c r="E59" s="68"/>
      <c r="F59" s="68"/>
    </row>
    <row r="60" spans="2:16" ht="21" x14ac:dyDescent="0.25">
      <c r="B60" s="85"/>
      <c r="C60" s="67"/>
      <c r="D60" s="68"/>
      <c r="E60" s="68"/>
      <c r="F60" s="68"/>
    </row>
    <row r="61" spans="2:16" ht="21" x14ac:dyDescent="0.25">
      <c r="C61" s="68"/>
      <c r="D61" s="68"/>
      <c r="E61" s="68"/>
      <c r="F61" s="68"/>
    </row>
    <row r="62" spans="2:16" ht="21" x14ac:dyDescent="0.25">
      <c r="C62" s="68"/>
      <c r="D62" s="68"/>
      <c r="E62" s="68"/>
      <c r="F62" s="68"/>
    </row>
    <row r="63" spans="2:16" ht="21" x14ac:dyDescent="0.25">
      <c r="B63" s="85"/>
      <c r="C63" s="68"/>
      <c r="D63" s="68"/>
      <c r="E63" s="68"/>
      <c r="F63" s="68"/>
    </row>
    <row r="64" spans="2:16" ht="21" x14ac:dyDescent="0.25">
      <c r="B64" s="86"/>
      <c r="C64" s="68"/>
      <c r="D64" s="68"/>
      <c r="E64" s="68"/>
      <c r="F64" s="68"/>
    </row>
    <row r="65" spans="2:7" ht="21" x14ac:dyDescent="0.25">
      <c r="B65" s="85"/>
      <c r="C65" s="68"/>
      <c r="D65" s="68"/>
      <c r="E65" s="68"/>
      <c r="F65" s="68"/>
    </row>
    <row r="66" spans="2:7" ht="21" x14ac:dyDescent="0.25">
      <c r="B66" s="86"/>
      <c r="C66" s="68"/>
      <c r="D66" s="68"/>
      <c r="E66" s="68"/>
      <c r="F66" s="68"/>
    </row>
    <row r="67" spans="2:7" ht="21" x14ac:dyDescent="0.25">
      <c r="B67" s="85"/>
      <c r="C67" s="68"/>
      <c r="D67" s="68"/>
      <c r="E67" s="68"/>
      <c r="F67" s="68"/>
    </row>
    <row r="68" spans="2:7" ht="21" x14ac:dyDescent="0.25">
      <c r="B68" s="86"/>
      <c r="C68" s="68"/>
      <c r="D68" s="68"/>
      <c r="E68" s="68"/>
      <c r="F68" s="68"/>
    </row>
    <row r="69" spans="2:7" ht="21" x14ac:dyDescent="0.25">
      <c r="B69" s="85"/>
      <c r="C69" s="68"/>
      <c r="D69" s="68"/>
      <c r="E69" s="68"/>
      <c r="F69" s="68"/>
    </row>
    <row r="70" spans="2:7" ht="21" x14ac:dyDescent="0.25">
      <c r="B70" s="86"/>
      <c r="C70" s="68"/>
      <c r="D70" s="68"/>
      <c r="E70" s="68"/>
      <c r="F70" s="68"/>
    </row>
    <row r="71" spans="2:7" ht="21" x14ac:dyDescent="0.25">
      <c r="B71" s="85"/>
      <c r="C71" s="68"/>
      <c r="D71" s="68"/>
      <c r="E71" s="68"/>
      <c r="F71" s="68"/>
    </row>
    <row r="72" spans="2:7" ht="21" x14ac:dyDescent="0.25">
      <c r="B72" s="86"/>
      <c r="C72" s="68"/>
      <c r="D72" s="68"/>
      <c r="E72" s="68"/>
      <c r="F72" s="68"/>
    </row>
    <row r="73" spans="2:7" ht="18.5" customHeight="1" x14ac:dyDescent="0.25">
      <c r="B73" s="86"/>
      <c r="C73" s="68"/>
      <c r="D73" s="68"/>
      <c r="E73" s="68"/>
      <c r="F73" s="68"/>
      <c r="G73" s="68"/>
    </row>
    <row r="74" spans="2:7" ht="18.5" customHeight="1" x14ac:dyDescent="0.2">
      <c r="B74" s="85"/>
    </row>
    <row r="75" spans="2:7" ht="18" x14ac:dyDescent="0.2">
      <c r="B75" s="86"/>
    </row>
    <row r="76" spans="2:7" ht="18" x14ac:dyDescent="0.2">
      <c r="B76" s="85"/>
    </row>
    <row r="77" spans="2:7" ht="18" x14ac:dyDescent="0.2">
      <c r="B77" s="86"/>
    </row>
    <row r="78" spans="2:7" ht="18" x14ac:dyDescent="0.2">
      <c r="B78" s="85"/>
    </row>
    <row r="79" spans="2:7" ht="18" x14ac:dyDescent="0.2">
      <c r="B79" s="86"/>
    </row>
    <row r="80" spans="2:7" ht="18" x14ac:dyDescent="0.2">
      <c r="B80" s="85"/>
    </row>
    <row r="81" spans="2:7" ht="18" x14ac:dyDescent="0.2">
      <c r="B81" s="86"/>
    </row>
    <row r="82" spans="2:7" ht="18" x14ac:dyDescent="0.2">
      <c r="B82" s="85"/>
    </row>
    <row r="83" spans="2:7" x14ac:dyDescent="0.2">
      <c r="B83" s="87"/>
    </row>
    <row r="84" spans="2:7" x14ac:dyDescent="0.2">
      <c r="B84" s="4"/>
      <c r="C84" s="23"/>
      <c r="D84" s="23"/>
      <c r="E84" s="23"/>
      <c r="F84" s="23"/>
      <c r="G84" s="4"/>
    </row>
    <row r="85" spans="2:7" x14ac:dyDescent="0.2">
      <c r="B85" s="4"/>
      <c r="C85" s="23"/>
      <c r="D85" s="23"/>
      <c r="E85" s="23"/>
      <c r="F85" s="23"/>
      <c r="G85" s="4"/>
    </row>
    <row r="86" spans="2:7" x14ac:dyDescent="0.2">
      <c r="B86" s="4"/>
      <c r="C86" s="4"/>
      <c r="D86" s="4"/>
      <c r="E86" s="4"/>
      <c r="F86" s="4"/>
      <c r="G86" s="4"/>
    </row>
    <row r="87" spans="2:7" x14ac:dyDescent="0.2">
      <c r="B87" s="4"/>
      <c r="C87" s="4"/>
      <c r="D87" s="4"/>
      <c r="E87" s="4"/>
      <c r="F87" s="4"/>
      <c r="G87" s="4"/>
    </row>
    <row r="88" spans="2:7" x14ac:dyDescent="0.2">
      <c r="B88" s="4"/>
      <c r="C88" s="22"/>
      <c r="D88" s="22"/>
      <c r="E88" s="22"/>
      <c r="F88" s="22"/>
      <c r="G88" s="22"/>
    </row>
    <row r="89" spans="2:7" x14ac:dyDescent="0.2">
      <c r="B89" s="4"/>
      <c r="C89" s="4"/>
      <c r="D89" s="4"/>
      <c r="E89" s="4"/>
      <c r="F89" s="4"/>
      <c r="G89" s="4"/>
    </row>
    <row r="90" spans="2:7" ht="23.5" customHeight="1" x14ac:dyDescent="0.2">
      <c r="B90" s="17"/>
      <c r="C90" s="17"/>
      <c r="D90" s="17"/>
      <c r="E90" s="17"/>
      <c r="F90" s="17"/>
      <c r="G90" s="17"/>
    </row>
    <row r="91" spans="2:7" ht="23.5" customHeight="1" x14ac:dyDescent="0.2">
      <c r="B91" s="17"/>
      <c r="C91" s="17"/>
      <c r="D91" s="17"/>
      <c r="E91" s="17"/>
      <c r="F91" s="17"/>
      <c r="G91" s="17"/>
    </row>
    <row r="92" spans="2:7" ht="33.5" customHeight="1" x14ac:dyDescent="0.2">
      <c r="B92" s="17"/>
      <c r="C92" s="17"/>
      <c r="D92" s="17"/>
      <c r="E92" s="17"/>
      <c r="F92" s="17"/>
      <c r="G92" s="17"/>
    </row>
    <row r="93" spans="2:7" x14ac:dyDescent="0.2">
      <c r="B93" s="6"/>
      <c r="C93" s="4"/>
      <c r="D93" s="4"/>
      <c r="E93" s="4"/>
      <c r="F93" s="4"/>
      <c r="G93" s="4"/>
    </row>
    <row r="94" spans="2:7" x14ac:dyDescent="0.2">
      <c r="B94" s="4"/>
      <c r="C94" s="4"/>
      <c r="D94" s="4"/>
      <c r="E94" s="4"/>
      <c r="F94" s="4"/>
      <c r="G94" s="4"/>
    </row>
    <row r="95" spans="2:7" x14ac:dyDescent="0.2">
      <c r="B95" s="4"/>
      <c r="C95" s="4"/>
      <c r="D95" s="4"/>
      <c r="E95" s="4"/>
      <c r="F95" s="4"/>
      <c r="G95" s="4"/>
    </row>
    <row r="96" spans="2:7" x14ac:dyDescent="0.2">
      <c r="B96" s="4"/>
      <c r="C96" s="24"/>
      <c r="D96" s="24"/>
      <c r="E96" s="24"/>
      <c r="F96" s="24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24"/>
      <c r="D100" s="24"/>
      <c r="E100" s="24"/>
      <c r="F100" s="24"/>
      <c r="G100" s="4"/>
    </row>
    <row r="101" spans="2:7" x14ac:dyDescent="0.2">
      <c r="B101" s="4"/>
      <c r="C101" s="24"/>
      <c r="D101" s="24"/>
      <c r="E101" s="24"/>
      <c r="F101" s="24"/>
      <c r="G101" s="4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4"/>
      <c r="C106" s="22"/>
      <c r="D106" s="22"/>
      <c r="E106" s="22"/>
      <c r="F106" s="22"/>
      <c r="G106" s="22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6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24"/>
      <c r="D117" s="24"/>
      <c r="E117" s="24"/>
      <c r="F117" s="24"/>
      <c r="G117" s="4"/>
    </row>
    <row r="118" spans="2:7" x14ac:dyDescent="0.2">
      <c r="B118" s="4"/>
      <c r="C118" s="24"/>
      <c r="D118" s="24"/>
      <c r="E118" s="24"/>
      <c r="F118" s="24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22"/>
      <c r="D123" s="4"/>
      <c r="E123" s="22"/>
      <c r="F123" s="22"/>
      <c r="G123" s="4"/>
    </row>
    <row r="124" spans="2:7" x14ac:dyDescent="0.2">
      <c r="B124" s="4"/>
      <c r="C124" s="4"/>
      <c r="D124" s="4"/>
      <c r="E124" s="4"/>
      <c r="F124" s="4"/>
      <c r="G124" s="4"/>
    </row>
    <row r="125" spans="2:7" x14ac:dyDescent="0.2">
      <c r="B125" s="4"/>
      <c r="C125" s="4"/>
      <c r="D125" s="4"/>
      <c r="E125" s="4"/>
      <c r="F125" s="4"/>
      <c r="G125" s="4"/>
    </row>
    <row r="126" spans="2:7" x14ac:dyDescent="0.2">
      <c r="B126" s="4"/>
      <c r="C126" s="4"/>
      <c r="D126" s="4"/>
      <c r="E126" s="4"/>
      <c r="F126" s="4"/>
      <c r="G126" s="4"/>
    </row>
    <row r="127" spans="2:7" x14ac:dyDescent="0.2">
      <c r="B127" s="4"/>
      <c r="C127" s="4"/>
      <c r="D127" s="4"/>
      <c r="E127" s="4"/>
      <c r="F127" s="4"/>
      <c r="G127" s="4"/>
    </row>
  </sheetData>
  <conditionalFormatting sqref="C32">
    <cfRule type="cellIs" dxfId="12" priority="13" operator="greaterThan">
      <formula>10</formula>
    </cfRule>
  </conditionalFormatting>
  <conditionalFormatting sqref="C32:F51">
    <cfRule type="cellIs" dxfId="11" priority="7" operator="lessThan">
      <formula>1</formula>
    </cfRule>
    <cfRule type="cellIs" dxfId="10" priority="10" operator="lessThan">
      <formula>1</formula>
    </cfRule>
    <cfRule type="cellIs" dxfId="9" priority="11" operator="lessThan">
      <formula>1</formula>
    </cfRule>
    <cfRule type="cellIs" dxfId="8" priority="12" operator="greaterThan">
      <formula>10</formula>
    </cfRule>
  </conditionalFormatting>
  <conditionalFormatting sqref="C25">
    <cfRule type="cellIs" dxfId="7" priority="8" operator="lessThan">
      <formula>1</formula>
    </cfRule>
    <cfRule type="cellIs" dxfId="6" priority="9" operator="lessThan">
      <formula>1</formula>
    </cfRule>
  </conditionalFormatting>
  <conditionalFormatting sqref="G28">
    <cfRule type="cellIs" dxfId="5" priority="5" operator="lessThan">
      <formula>1</formula>
    </cfRule>
    <cfRule type="cellIs" dxfId="4" priority="6" operator="lessThan">
      <formula>1</formula>
    </cfRule>
  </conditionalFormatting>
  <conditionalFormatting sqref="G29">
    <cfRule type="cellIs" dxfId="3" priority="3" operator="lessThan">
      <formula>1</formula>
    </cfRule>
    <cfRule type="cellIs" dxfId="2" priority="4" operator="lessThan">
      <formula>1</formula>
    </cfRule>
  </conditionalFormatting>
  <conditionalFormatting sqref="G30">
    <cfRule type="cellIs" dxfId="1" priority="1" operator="lessThan">
      <formula>1</formula>
    </cfRule>
    <cfRule type="cellIs" dxfId="0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Totalt</vt:lpstr>
      <vt:lpstr>1</vt:lpstr>
      <vt:lpstr>2</vt:lpstr>
      <vt:lpstr>3</vt:lpstr>
      <vt:lpstr>4</vt:lpstr>
      <vt:lpstr>5</vt:lpstr>
    </vt:vector>
  </TitlesOfParts>
  <Company>LRF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 Hamberg</dc:creator>
  <cp:lastModifiedBy>Microsoft Office User</cp:lastModifiedBy>
  <cp:lastPrinted>2021-05-23T20:15:20Z</cp:lastPrinted>
  <dcterms:created xsi:type="dcterms:W3CDTF">2013-10-19T12:51:31Z</dcterms:created>
  <dcterms:modified xsi:type="dcterms:W3CDTF">2023-06-21T20:21:12Z</dcterms:modified>
</cp:coreProperties>
</file>