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harlottestrinnholm/Downloads/"/>
    </mc:Choice>
  </mc:AlternateContent>
  <xr:revisionPtr revIDLastSave="0" documentId="8_{0D41C05D-9525-D640-99B2-21B7907823E6}" xr6:coauthVersionLast="47" xr6:coauthVersionMax="47" xr10:uidLastSave="{00000000-0000-0000-0000-000000000000}"/>
  <bookViews>
    <workbookView xWindow="0" yWindow="500" windowWidth="27740" windowHeight="16440" tabRatio="797" xr2:uid="{00000000-000D-0000-FFFF-FFFF00000000}"/>
  </bookViews>
  <sheets>
    <sheet name="Totalt" sheetId="11" r:id="rId1"/>
    <sheet name="1" sheetId="57" r:id="rId2"/>
    <sheet name="2" sheetId="50" r:id="rId3"/>
    <sheet name="3" sheetId="51" r:id="rId4"/>
    <sheet name="4" sheetId="52" r:id="rId5"/>
    <sheet name="5" sheetId="53" r:id="rId6"/>
    <sheet name="6" sheetId="54" r:id="rId7"/>
    <sheet name="7" sheetId="5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57" l="1"/>
  <c r="F54" i="57" s="1"/>
  <c r="F15" i="11" s="1"/>
  <c r="E53" i="57"/>
  <c r="E54" i="57" s="1"/>
  <c r="E15" i="11" s="1"/>
  <c r="D53" i="57"/>
  <c r="D54" i="57" s="1"/>
  <c r="D15" i="11" s="1"/>
  <c r="C53" i="57"/>
  <c r="N52" i="57"/>
  <c r="M52" i="57"/>
  <c r="L52" i="57"/>
  <c r="K52" i="57"/>
  <c r="N51" i="57"/>
  <c r="M51" i="57"/>
  <c r="L51" i="57"/>
  <c r="K51" i="57"/>
  <c r="N50" i="57"/>
  <c r="M50" i="57"/>
  <c r="L50" i="57"/>
  <c r="K50" i="57"/>
  <c r="N49" i="57"/>
  <c r="M49" i="57"/>
  <c r="L49" i="57"/>
  <c r="K49" i="57"/>
  <c r="N48" i="57"/>
  <c r="M48" i="57"/>
  <c r="L48" i="57"/>
  <c r="K48" i="57"/>
  <c r="N47" i="57"/>
  <c r="M47" i="57"/>
  <c r="L47" i="57"/>
  <c r="K47" i="57"/>
  <c r="N46" i="57"/>
  <c r="M46" i="57"/>
  <c r="L46" i="57"/>
  <c r="K46" i="57"/>
  <c r="N45" i="57"/>
  <c r="M45" i="57"/>
  <c r="L45" i="57"/>
  <c r="K45" i="57"/>
  <c r="N44" i="57"/>
  <c r="M44" i="57"/>
  <c r="L44" i="57"/>
  <c r="K44" i="57"/>
  <c r="N43" i="57"/>
  <c r="M43" i="57"/>
  <c r="L43" i="57"/>
  <c r="K43" i="57"/>
  <c r="J43" i="57"/>
  <c r="N42" i="57"/>
  <c r="M42" i="57"/>
  <c r="L42" i="57"/>
  <c r="K42" i="57"/>
  <c r="J42" i="57"/>
  <c r="N41" i="57"/>
  <c r="M41" i="57"/>
  <c r="L41" i="57"/>
  <c r="K41" i="57"/>
  <c r="J41" i="57"/>
  <c r="N40" i="57"/>
  <c r="M40" i="57"/>
  <c r="L40" i="57"/>
  <c r="K40" i="57"/>
  <c r="J40" i="57"/>
  <c r="N39" i="57"/>
  <c r="M39" i="57"/>
  <c r="L39" i="57"/>
  <c r="K39" i="57"/>
  <c r="J39" i="57"/>
  <c r="N38" i="57"/>
  <c r="M38" i="57"/>
  <c r="L38" i="57"/>
  <c r="K38" i="57"/>
  <c r="J38" i="57"/>
  <c r="N37" i="57"/>
  <c r="M37" i="57"/>
  <c r="L37" i="57"/>
  <c r="K37" i="57"/>
  <c r="N36" i="57"/>
  <c r="M36" i="57"/>
  <c r="L36" i="57"/>
  <c r="K36" i="57"/>
  <c r="J36" i="57"/>
  <c r="N35" i="57"/>
  <c r="M35" i="57"/>
  <c r="L35" i="57"/>
  <c r="K35" i="57"/>
  <c r="J35" i="57"/>
  <c r="N34" i="57"/>
  <c r="M34" i="57"/>
  <c r="L34" i="57"/>
  <c r="K34" i="57"/>
  <c r="J34" i="57"/>
  <c r="N33" i="57"/>
  <c r="M33" i="57"/>
  <c r="L33" i="57"/>
  <c r="K33" i="57"/>
  <c r="J33" i="57"/>
  <c r="F52" i="55"/>
  <c r="F53" i="55" s="1"/>
  <c r="F21" i="11" s="1"/>
  <c r="E52" i="55"/>
  <c r="E53" i="55" s="1"/>
  <c r="E21" i="11" s="1"/>
  <c r="D52" i="55"/>
  <c r="D53" i="55" s="1"/>
  <c r="D21" i="11" s="1"/>
  <c r="C52" i="55"/>
  <c r="C53" i="55" s="1"/>
  <c r="C21" i="11" s="1"/>
  <c r="N51" i="55"/>
  <c r="M51" i="55"/>
  <c r="L51" i="55"/>
  <c r="K51" i="55"/>
  <c r="N50" i="55"/>
  <c r="M50" i="55"/>
  <c r="L50" i="55"/>
  <c r="K50" i="55"/>
  <c r="N49" i="55"/>
  <c r="M49" i="55"/>
  <c r="L49" i="55"/>
  <c r="K49" i="55"/>
  <c r="N48" i="55"/>
  <c r="M48" i="55"/>
  <c r="L48" i="55"/>
  <c r="K48" i="55"/>
  <c r="N47" i="55"/>
  <c r="M47" i="55"/>
  <c r="L47" i="55"/>
  <c r="K47" i="55"/>
  <c r="N46" i="55"/>
  <c r="M46" i="55"/>
  <c r="L46" i="55"/>
  <c r="K46" i="55"/>
  <c r="N45" i="55"/>
  <c r="M45" i="55"/>
  <c r="L45" i="55"/>
  <c r="K45" i="55"/>
  <c r="N44" i="55"/>
  <c r="M44" i="55"/>
  <c r="L44" i="55"/>
  <c r="K44" i="55"/>
  <c r="N43" i="55"/>
  <c r="M43" i="55"/>
  <c r="L43" i="55"/>
  <c r="K43" i="55"/>
  <c r="N42" i="55"/>
  <c r="M42" i="55"/>
  <c r="L42" i="55"/>
  <c r="K42" i="55"/>
  <c r="J42" i="55"/>
  <c r="N41" i="55"/>
  <c r="M41" i="55"/>
  <c r="L41" i="55"/>
  <c r="K41" i="55"/>
  <c r="J41" i="55"/>
  <c r="N40" i="55"/>
  <c r="M40" i="55"/>
  <c r="L40" i="55"/>
  <c r="K40" i="55"/>
  <c r="J40" i="55"/>
  <c r="N39" i="55"/>
  <c r="M39" i="55"/>
  <c r="L39" i="55"/>
  <c r="K39" i="55"/>
  <c r="J39" i="55"/>
  <c r="N38" i="55"/>
  <c r="M38" i="55"/>
  <c r="L38" i="55"/>
  <c r="K38" i="55"/>
  <c r="J38" i="55"/>
  <c r="N37" i="55"/>
  <c r="M37" i="55"/>
  <c r="L37" i="55"/>
  <c r="K37" i="55"/>
  <c r="J37" i="55"/>
  <c r="N36" i="55"/>
  <c r="M36" i="55"/>
  <c r="L36" i="55"/>
  <c r="K36" i="55"/>
  <c r="J36" i="55"/>
  <c r="N35" i="55"/>
  <c r="M35" i="55"/>
  <c r="L35" i="55"/>
  <c r="K35" i="55"/>
  <c r="J35" i="55"/>
  <c r="N34" i="55"/>
  <c r="M34" i="55"/>
  <c r="L34" i="55"/>
  <c r="K34" i="55"/>
  <c r="J34" i="55"/>
  <c r="N33" i="55"/>
  <c r="M33" i="55"/>
  <c r="L33" i="55"/>
  <c r="K33" i="55"/>
  <c r="J33" i="55"/>
  <c r="N32" i="55"/>
  <c r="M32" i="55"/>
  <c r="L32" i="55"/>
  <c r="K32" i="55"/>
  <c r="J32" i="55"/>
  <c r="F53" i="54"/>
  <c r="F54" i="54" s="1"/>
  <c r="F20" i="11" s="1"/>
  <c r="E53" i="54"/>
  <c r="E54" i="54" s="1"/>
  <c r="E20" i="11" s="1"/>
  <c r="D53" i="54"/>
  <c r="D54" i="54" s="1"/>
  <c r="D20" i="11" s="1"/>
  <c r="C53" i="54"/>
  <c r="C54" i="54" s="1"/>
  <c r="N52" i="54"/>
  <c r="M52" i="54"/>
  <c r="L52" i="54"/>
  <c r="K52" i="54"/>
  <c r="N51" i="54"/>
  <c r="M51" i="54"/>
  <c r="L51" i="54"/>
  <c r="K51" i="54"/>
  <c r="N50" i="54"/>
  <c r="M50" i="54"/>
  <c r="L50" i="54"/>
  <c r="K50" i="54"/>
  <c r="N49" i="54"/>
  <c r="M49" i="54"/>
  <c r="L49" i="54"/>
  <c r="K49" i="54"/>
  <c r="N48" i="54"/>
  <c r="M48" i="54"/>
  <c r="L48" i="54"/>
  <c r="K48" i="54"/>
  <c r="N47" i="54"/>
  <c r="M47" i="54"/>
  <c r="L47" i="54"/>
  <c r="K47" i="54"/>
  <c r="N46" i="54"/>
  <c r="M46" i="54"/>
  <c r="L46" i="54"/>
  <c r="K46" i="54"/>
  <c r="N45" i="54"/>
  <c r="M45" i="54"/>
  <c r="L45" i="54"/>
  <c r="K45" i="54"/>
  <c r="N44" i="54"/>
  <c r="M44" i="54"/>
  <c r="L44" i="54"/>
  <c r="K44" i="54"/>
  <c r="N43" i="54"/>
  <c r="M43" i="54"/>
  <c r="L43" i="54"/>
  <c r="K43" i="54"/>
  <c r="J43" i="54"/>
  <c r="N42" i="54"/>
  <c r="M42" i="54"/>
  <c r="L42" i="54"/>
  <c r="K42" i="54"/>
  <c r="J42" i="54"/>
  <c r="N41" i="54"/>
  <c r="M41" i="54"/>
  <c r="L41" i="54"/>
  <c r="K41" i="54"/>
  <c r="J41" i="54"/>
  <c r="N40" i="54"/>
  <c r="M40" i="54"/>
  <c r="L40" i="54"/>
  <c r="K40" i="54"/>
  <c r="J40" i="54"/>
  <c r="N39" i="54"/>
  <c r="M39" i="54"/>
  <c r="L39" i="54"/>
  <c r="K39" i="54"/>
  <c r="J39" i="54"/>
  <c r="N38" i="54"/>
  <c r="M38" i="54"/>
  <c r="L38" i="54"/>
  <c r="K38" i="54"/>
  <c r="J38" i="54"/>
  <c r="N37" i="54"/>
  <c r="M37" i="54"/>
  <c r="L37" i="54"/>
  <c r="K37" i="54"/>
  <c r="J37" i="54"/>
  <c r="N36" i="54"/>
  <c r="M36" i="54"/>
  <c r="L36" i="54"/>
  <c r="K36" i="54"/>
  <c r="J36" i="54"/>
  <c r="N35" i="54"/>
  <c r="M35" i="54"/>
  <c r="L35" i="54"/>
  <c r="K35" i="54"/>
  <c r="J35" i="54"/>
  <c r="N34" i="54"/>
  <c r="M34" i="54"/>
  <c r="L34" i="54"/>
  <c r="K34" i="54"/>
  <c r="J34" i="54"/>
  <c r="N33" i="54"/>
  <c r="M33" i="54"/>
  <c r="L33" i="54"/>
  <c r="K33" i="54"/>
  <c r="J33" i="54"/>
  <c r="F52" i="53"/>
  <c r="F53" i="53" s="1"/>
  <c r="F19" i="11" s="1"/>
  <c r="E52" i="53"/>
  <c r="E53" i="53" s="1"/>
  <c r="E19" i="11" s="1"/>
  <c r="D52" i="53"/>
  <c r="C52" i="53"/>
  <c r="C53" i="53" s="1"/>
  <c r="C19" i="11" s="1"/>
  <c r="N51" i="53"/>
  <c r="M51" i="53"/>
  <c r="L51" i="53"/>
  <c r="K51" i="53"/>
  <c r="N50" i="53"/>
  <c r="M50" i="53"/>
  <c r="L50" i="53"/>
  <c r="K50" i="53"/>
  <c r="N49" i="53"/>
  <c r="M49" i="53"/>
  <c r="L49" i="53"/>
  <c r="K49" i="53"/>
  <c r="N48" i="53"/>
  <c r="M48" i="53"/>
  <c r="L48" i="53"/>
  <c r="K48" i="53"/>
  <c r="N47" i="53"/>
  <c r="M47" i="53"/>
  <c r="L47" i="53"/>
  <c r="K47" i="53"/>
  <c r="N46" i="53"/>
  <c r="M46" i="53"/>
  <c r="L46" i="53"/>
  <c r="K46" i="53"/>
  <c r="N45" i="53"/>
  <c r="M45" i="53"/>
  <c r="L45" i="53"/>
  <c r="K45" i="53"/>
  <c r="N44" i="53"/>
  <c r="M44" i="53"/>
  <c r="L44" i="53"/>
  <c r="K44" i="53"/>
  <c r="N43" i="53"/>
  <c r="M43" i="53"/>
  <c r="L43" i="53"/>
  <c r="K43" i="53"/>
  <c r="N42" i="53"/>
  <c r="M42" i="53"/>
  <c r="L42" i="53"/>
  <c r="K42" i="53"/>
  <c r="J42" i="53"/>
  <c r="N41" i="53"/>
  <c r="M41" i="53"/>
  <c r="L41" i="53"/>
  <c r="K41" i="53"/>
  <c r="J41" i="53"/>
  <c r="N40" i="53"/>
  <c r="M40" i="53"/>
  <c r="L40" i="53"/>
  <c r="K40" i="53"/>
  <c r="J40" i="53"/>
  <c r="N39" i="53"/>
  <c r="M39" i="53"/>
  <c r="L39" i="53"/>
  <c r="K39" i="53"/>
  <c r="J39" i="53"/>
  <c r="N38" i="53"/>
  <c r="M38" i="53"/>
  <c r="L38" i="53"/>
  <c r="K38" i="53"/>
  <c r="J38" i="53"/>
  <c r="N37" i="53"/>
  <c r="M37" i="53"/>
  <c r="L37" i="53"/>
  <c r="K37" i="53"/>
  <c r="J37" i="53"/>
  <c r="N36" i="53"/>
  <c r="M36" i="53"/>
  <c r="L36" i="53"/>
  <c r="K36" i="53"/>
  <c r="J36" i="53"/>
  <c r="N35" i="53"/>
  <c r="M35" i="53"/>
  <c r="L35" i="53"/>
  <c r="K35" i="53"/>
  <c r="J35" i="53"/>
  <c r="N34" i="53"/>
  <c r="M34" i="53"/>
  <c r="L34" i="53"/>
  <c r="K34" i="53"/>
  <c r="J34" i="53"/>
  <c r="N33" i="53"/>
  <c r="M33" i="53"/>
  <c r="L33" i="53"/>
  <c r="K33" i="53"/>
  <c r="J33" i="53"/>
  <c r="N32" i="53"/>
  <c r="M32" i="53"/>
  <c r="L32" i="53"/>
  <c r="K32" i="53"/>
  <c r="J32" i="53"/>
  <c r="F52" i="52"/>
  <c r="F53" i="52" s="1"/>
  <c r="F18" i="11" s="1"/>
  <c r="E52" i="52"/>
  <c r="E53" i="52" s="1"/>
  <c r="E18" i="11" s="1"/>
  <c r="D52" i="52"/>
  <c r="D53" i="52" s="1"/>
  <c r="D18" i="11" s="1"/>
  <c r="C52" i="52"/>
  <c r="N51" i="52"/>
  <c r="M51" i="52"/>
  <c r="L51" i="52"/>
  <c r="K51" i="52"/>
  <c r="N50" i="52"/>
  <c r="M50" i="52"/>
  <c r="L50" i="52"/>
  <c r="K50" i="52"/>
  <c r="N49" i="52"/>
  <c r="M49" i="52"/>
  <c r="L49" i="52"/>
  <c r="K49" i="52"/>
  <c r="N48" i="52"/>
  <c r="M48" i="52"/>
  <c r="L48" i="52"/>
  <c r="K48" i="52"/>
  <c r="N47" i="52"/>
  <c r="M47" i="52"/>
  <c r="L47" i="52"/>
  <c r="K47" i="52"/>
  <c r="N46" i="52"/>
  <c r="M46" i="52"/>
  <c r="L46" i="52"/>
  <c r="K46" i="52"/>
  <c r="N45" i="52"/>
  <c r="M45" i="52"/>
  <c r="L45" i="52"/>
  <c r="K45" i="52"/>
  <c r="N44" i="52"/>
  <c r="M44" i="52"/>
  <c r="L44" i="52"/>
  <c r="K44" i="52"/>
  <c r="N43" i="52"/>
  <c r="M43" i="52"/>
  <c r="L43" i="52"/>
  <c r="K43" i="52"/>
  <c r="N42" i="52"/>
  <c r="M42" i="52"/>
  <c r="L42" i="52"/>
  <c r="K42" i="52"/>
  <c r="J42" i="52"/>
  <c r="N41" i="52"/>
  <c r="M41" i="52"/>
  <c r="L41" i="52"/>
  <c r="K41" i="52"/>
  <c r="J41" i="52"/>
  <c r="N40" i="52"/>
  <c r="M40" i="52"/>
  <c r="L40" i="52"/>
  <c r="K40" i="52"/>
  <c r="J40" i="52"/>
  <c r="N39" i="52"/>
  <c r="M39" i="52"/>
  <c r="L39" i="52"/>
  <c r="K39" i="52"/>
  <c r="J39" i="52"/>
  <c r="N38" i="52"/>
  <c r="M38" i="52"/>
  <c r="L38" i="52"/>
  <c r="K38" i="52"/>
  <c r="J38" i="52"/>
  <c r="N37" i="52"/>
  <c r="M37" i="52"/>
  <c r="L37" i="52"/>
  <c r="K37" i="52"/>
  <c r="J37" i="52"/>
  <c r="N36" i="52"/>
  <c r="M36" i="52"/>
  <c r="L36" i="52"/>
  <c r="K36" i="52"/>
  <c r="J36" i="52"/>
  <c r="N35" i="52"/>
  <c r="M35" i="52"/>
  <c r="L35" i="52"/>
  <c r="K35" i="52"/>
  <c r="J35" i="52"/>
  <c r="N34" i="52"/>
  <c r="M34" i="52"/>
  <c r="L34" i="52"/>
  <c r="K34" i="52"/>
  <c r="J34" i="52"/>
  <c r="N33" i="52"/>
  <c r="M33" i="52"/>
  <c r="L33" i="52"/>
  <c r="K33" i="52"/>
  <c r="J33" i="52"/>
  <c r="N32" i="52"/>
  <c r="M32" i="52"/>
  <c r="L32" i="52"/>
  <c r="K32" i="52"/>
  <c r="J32" i="52"/>
  <c r="F53" i="51"/>
  <c r="F54" i="51" s="1"/>
  <c r="F17" i="11" s="1"/>
  <c r="E53" i="51"/>
  <c r="E54" i="51" s="1"/>
  <c r="E17" i="11" s="1"/>
  <c r="D53" i="51"/>
  <c r="D54" i="51" s="1"/>
  <c r="D17" i="11" s="1"/>
  <c r="C53" i="51"/>
  <c r="N52" i="51"/>
  <c r="M52" i="51"/>
  <c r="L52" i="51"/>
  <c r="K52" i="51"/>
  <c r="N51" i="51"/>
  <c r="M51" i="51"/>
  <c r="L51" i="51"/>
  <c r="K51" i="51"/>
  <c r="N50" i="51"/>
  <c r="M50" i="51"/>
  <c r="L50" i="51"/>
  <c r="K50" i="51"/>
  <c r="N49" i="51"/>
  <c r="M49" i="51"/>
  <c r="L49" i="51"/>
  <c r="K49" i="51"/>
  <c r="N48" i="51"/>
  <c r="M48" i="51"/>
  <c r="L48" i="51"/>
  <c r="K48" i="51"/>
  <c r="N47" i="51"/>
  <c r="M47" i="51"/>
  <c r="L47" i="51"/>
  <c r="K47" i="51"/>
  <c r="N46" i="51"/>
  <c r="M46" i="51"/>
  <c r="L46" i="51"/>
  <c r="K46" i="51"/>
  <c r="N45" i="51"/>
  <c r="M45" i="51"/>
  <c r="L45" i="51"/>
  <c r="K45" i="51"/>
  <c r="N44" i="51"/>
  <c r="M44" i="51"/>
  <c r="L44" i="51"/>
  <c r="K44" i="51"/>
  <c r="N43" i="51"/>
  <c r="M43" i="51"/>
  <c r="L43" i="51"/>
  <c r="K43" i="51"/>
  <c r="J43" i="51"/>
  <c r="N42" i="51"/>
  <c r="M42" i="51"/>
  <c r="L42" i="51"/>
  <c r="K42" i="51"/>
  <c r="J42" i="51"/>
  <c r="N41" i="51"/>
  <c r="M41" i="51"/>
  <c r="L41" i="51"/>
  <c r="K41" i="51"/>
  <c r="J41" i="51"/>
  <c r="N40" i="51"/>
  <c r="M40" i="51"/>
  <c r="L40" i="51"/>
  <c r="K40" i="51"/>
  <c r="J40" i="51"/>
  <c r="N39" i="51"/>
  <c r="M39" i="51"/>
  <c r="L39" i="51"/>
  <c r="K39" i="51"/>
  <c r="J39" i="51"/>
  <c r="N38" i="51"/>
  <c r="M38" i="51"/>
  <c r="L38" i="51"/>
  <c r="K38" i="51"/>
  <c r="J38" i="51"/>
  <c r="N37" i="51"/>
  <c r="M37" i="51"/>
  <c r="L37" i="51"/>
  <c r="K37" i="51"/>
  <c r="J37" i="51"/>
  <c r="N36" i="51"/>
  <c r="M36" i="51"/>
  <c r="L36" i="51"/>
  <c r="K36" i="51"/>
  <c r="J36" i="51"/>
  <c r="N35" i="51"/>
  <c r="M35" i="51"/>
  <c r="L35" i="51"/>
  <c r="K35" i="51"/>
  <c r="J35" i="51"/>
  <c r="N34" i="51"/>
  <c r="M34" i="51"/>
  <c r="L34" i="51"/>
  <c r="K34" i="51"/>
  <c r="J34" i="51"/>
  <c r="N33" i="51"/>
  <c r="M33" i="51"/>
  <c r="L33" i="51"/>
  <c r="K33" i="51"/>
  <c r="J33" i="51"/>
  <c r="F53" i="50"/>
  <c r="F54" i="50" s="1"/>
  <c r="F16" i="11" s="1"/>
  <c r="E53" i="50"/>
  <c r="E54" i="50" s="1"/>
  <c r="E16" i="11" s="1"/>
  <c r="D53" i="50"/>
  <c r="D54" i="50" s="1"/>
  <c r="D16" i="11" s="1"/>
  <c r="C53" i="50"/>
  <c r="C54" i="50" s="1"/>
  <c r="C16" i="11" s="1"/>
  <c r="N52" i="50"/>
  <c r="M52" i="50"/>
  <c r="L52" i="50"/>
  <c r="K52" i="50"/>
  <c r="N51" i="50"/>
  <c r="M51" i="50"/>
  <c r="L51" i="50"/>
  <c r="K51" i="50"/>
  <c r="N50" i="50"/>
  <c r="M50" i="50"/>
  <c r="L50" i="50"/>
  <c r="K50" i="50"/>
  <c r="N49" i="50"/>
  <c r="M49" i="50"/>
  <c r="L49" i="50"/>
  <c r="K49" i="50"/>
  <c r="N48" i="50"/>
  <c r="M48" i="50"/>
  <c r="L48" i="50"/>
  <c r="K48" i="50"/>
  <c r="N47" i="50"/>
  <c r="M47" i="50"/>
  <c r="L47" i="50"/>
  <c r="K47" i="50"/>
  <c r="N46" i="50"/>
  <c r="M46" i="50"/>
  <c r="L46" i="50"/>
  <c r="K46" i="50"/>
  <c r="N45" i="50"/>
  <c r="M45" i="50"/>
  <c r="L45" i="50"/>
  <c r="K45" i="50"/>
  <c r="N44" i="50"/>
  <c r="M44" i="50"/>
  <c r="L44" i="50"/>
  <c r="K44" i="50"/>
  <c r="N43" i="50"/>
  <c r="M43" i="50"/>
  <c r="L43" i="50"/>
  <c r="K43" i="50"/>
  <c r="J43" i="50"/>
  <c r="N42" i="50"/>
  <c r="M42" i="50"/>
  <c r="L42" i="50"/>
  <c r="K42" i="50"/>
  <c r="J42" i="50"/>
  <c r="N41" i="50"/>
  <c r="M41" i="50"/>
  <c r="L41" i="50"/>
  <c r="K41" i="50"/>
  <c r="J41" i="50"/>
  <c r="N40" i="50"/>
  <c r="M40" i="50"/>
  <c r="L40" i="50"/>
  <c r="K40" i="50"/>
  <c r="J40" i="50"/>
  <c r="N39" i="50"/>
  <c r="M39" i="50"/>
  <c r="L39" i="50"/>
  <c r="K39" i="50"/>
  <c r="J39" i="50"/>
  <c r="N38" i="50"/>
  <c r="M38" i="50"/>
  <c r="L38" i="50"/>
  <c r="K38" i="50"/>
  <c r="J38" i="50"/>
  <c r="N37" i="50"/>
  <c r="M37" i="50"/>
  <c r="L37" i="50"/>
  <c r="K37" i="50"/>
  <c r="J37" i="50"/>
  <c r="N36" i="50"/>
  <c r="M36" i="50"/>
  <c r="L36" i="50"/>
  <c r="K36" i="50"/>
  <c r="J36" i="50"/>
  <c r="N35" i="50"/>
  <c r="M35" i="50"/>
  <c r="L35" i="50"/>
  <c r="K35" i="50"/>
  <c r="J35" i="50"/>
  <c r="N34" i="50"/>
  <c r="M34" i="50"/>
  <c r="L34" i="50"/>
  <c r="K34" i="50"/>
  <c r="J34" i="50"/>
  <c r="N33" i="50"/>
  <c r="M33" i="50"/>
  <c r="L33" i="50"/>
  <c r="K33" i="50"/>
  <c r="J33" i="50"/>
  <c r="G52" i="52" l="1"/>
  <c r="G53" i="57"/>
  <c r="G53" i="51"/>
  <c r="G54" i="54"/>
  <c r="G20" i="11" s="1"/>
  <c r="G38" i="11" s="1"/>
  <c r="C20" i="11"/>
  <c r="C38" i="11" s="1"/>
  <c r="G52" i="53"/>
  <c r="C53" i="52"/>
  <c r="C18" i="11" s="1"/>
  <c r="C36" i="11" s="1"/>
  <c r="C54" i="51"/>
  <c r="C17" i="11" s="1"/>
  <c r="C35" i="11" s="1"/>
  <c r="G53" i="50"/>
  <c r="C54" i="57"/>
  <c r="G40" i="11"/>
  <c r="G53" i="55"/>
  <c r="G21" i="11" s="1"/>
  <c r="G39" i="11" s="1"/>
  <c r="G52" i="55"/>
  <c r="G53" i="54"/>
  <c r="D53" i="53"/>
  <c r="G54" i="50"/>
  <c r="G16" i="11" s="1"/>
  <c r="F34" i="11"/>
  <c r="E34" i="11"/>
  <c r="D34" i="11"/>
  <c r="E33" i="11"/>
  <c r="F33" i="11"/>
  <c r="F41" i="11"/>
  <c r="F42" i="11"/>
  <c r="E41" i="11"/>
  <c r="E42" i="11"/>
  <c r="D41" i="11"/>
  <c r="D42" i="11"/>
  <c r="F40" i="11"/>
  <c r="E40" i="11"/>
  <c r="D40" i="11"/>
  <c r="C40" i="11"/>
  <c r="F39" i="11"/>
  <c r="E39" i="11"/>
  <c r="D39" i="11"/>
  <c r="F38" i="11"/>
  <c r="E38" i="11"/>
  <c r="D38" i="11"/>
  <c r="F37" i="11"/>
  <c r="E37" i="11"/>
  <c r="C37" i="11"/>
  <c r="F36" i="11"/>
  <c r="E36" i="11"/>
  <c r="D36" i="11"/>
  <c r="F35" i="11"/>
  <c r="E35" i="11"/>
  <c r="D35" i="11"/>
  <c r="C42" i="11"/>
  <c r="G42" i="11"/>
  <c r="C39" i="11"/>
  <c r="G53" i="52" l="1"/>
  <c r="G18" i="11" s="1"/>
  <c r="G36" i="11" s="1"/>
  <c r="G53" i="53"/>
  <c r="D19" i="11"/>
  <c r="D37" i="11" s="1"/>
  <c r="G54" i="51"/>
  <c r="G17" i="11" s="1"/>
  <c r="G35" i="11" s="1"/>
  <c r="G54" i="57"/>
  <c r="G15" i="11" s="1"/>
  <c r="C15" i="11"/>
  <c r="C33" i="11" s="1"/>
  <c r="G34" i="11"/>
  <c r="C34" i="11"/>
  <c r="G19" i="11" l="1"/>
  <c r="G37" i="11" s="1"/>
  <c r="G41" i="11"/>
  <c r="C41" i="11"/>
  <c r="D33" i="11"/>
  <c r="G33" i="11"/>
</calcChain>
</file>

<file path=xl/sharedStrings.xml><?xml version="1.0" encoding="utf-8"?>
<sst xmlns="http://schemas.openxmlformats.org/spreadsheetml/2006/main" count="677" uniqueCount="233">
  <si>
    <t>Utseende</t>
  </si>
  <si>
    <t>Skala  1-10</t>
  </si>
  <si>
    <t xml:space="preserve">Skala 1 - 10 </t>
  </si>
  <si>
    <t>Kock 1</t>
  </si>
  <si>
    <t>Kock 3</t>
  </si>
  <si>
    <t>Kock 4</t>
  </si>
  <si>
    <t>Kock 5</t>
  </si>
  <si>
    <t>Kock 6</t>
  </si>
  <si>
    <t>Kock 7</t>
  </si>
  <si>
    <t>Kock 8</t>
  </si>
  <si>
    <t>Kock 9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</si>
  <si>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</si>
  <si>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</si>
  <si>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</si>
  <si>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</si>
  <si>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</si>
  <si>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</si>
  <si>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</si>
  <si>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</si>
  <si>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</si>
  <si>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</si>
  <si>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</si>
  <si>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</si>
  <si>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</si>
  <si>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</si>
  <si>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</si>
  <si>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</si>
  <si>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</si>
  <si>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</si>
  <si>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</si>
  <si>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Kock 13</t>
  </si>
  <si>
    <t>Kock 14</t>
  </si>
  <si>
    <t>Kock 15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</si>
  <si>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</si>
  <si>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</si>
  <si>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</si>
  <si>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</si>
  <si>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</si>
  <si>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</si>
  <si>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</si>
  <si>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</si>
  <si>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20-24 = Standard råvara</t>
  </si>
  <si>
    <t>Kock 16</t>
  </si>
  <si>
    <t>Kock 17</t>
  </si>
  <si>
    <t>Kock 18</t>
  </si>
  <si>
    <t>Kock 19</t>
  </si>
  <si>
    <t xml:space="preserve">Kock 20 </t>
  </si>
  <si>
    <t>Saftighet</t>
  </si>
  <si>
    <t>Total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</si>
  <si>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</si>
  <si>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</si>
  <si>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</si>
  <si>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</si>
  <si>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</si>
  <si>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</si>
  <si>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</si>
  <si>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</si>
  <si>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</si>
  <si>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</si>
  <si>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</si>
  <si>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</si>
  <si>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</si>
  <si>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</si>
  <si>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</si>
  <si>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</si>
  <si>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</si>
  <si>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</si>
  <si>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</si>
  <si>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</si>
  <si>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</si>
  <si>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</si>
  <si>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</si>
  <si>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</si>
  <si>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 xml:space="preserve"> </t>
  </si>
  <si>
    <t>Hängning hel/halv:</t>
  </si>
  <si>
    <t>Nedskärning detalj:</t>
  </si>
  <si>
    <t>Hängmörning:</t>
  </si>
  <si>
    <t>Förpackning</t>
  </si>
  <si>
    <t>Levererat:</t>
  </si>
  <si>
    <t>KOCKARNAS KOMMENTARER:</t>
  </si>
  <si>
    <t>Utseende i rå form:</t>
  </si>
  <si>
    <t>Mörhet:</t>
  </si>
  <si>
    <t>Saftighet:</t>
  </si>
  <si>
    <t>Smak:</t>
  </si>
  <si>
    <t>4.</t>
  </si>
  <si>
    <t>5.</t>
  </si>
  <si>
    <t>35-50 poäng = Potentiell Exceptionell råvara</t>
  </si>
  <si>
    <t>Kock 2</t>
  </si>
  <si>
    <t>U-</t>
  </si>
  <si>
    <t>6 år</t>
  </si>
  <si>
    <t>Tacka</t>
  </si>
  <si>
    <t>Foder:</t>
  </si>
  <si>
    <t>Tacklamm</t>
  </si>
  <si>
    <t>-</t>
  </si>
  <si>
    <t>R</t>
  </si>
  <si>
    <t>5 år</t>
  </si>
  <si>
    <t>6. Walliska Svartnos Tacka 5 år</t>
  </si>
  <si>
    <t>7. Walliska Svartnos Bagge 2 år</t>
  </si>
  <si>
    <t>1. Scan Butik</t>
  </si>
  <si>
    <t>2. Tacka Dalapälsfår 6 år</t>
  </si>
  <si>
    <t xml:space="preserve">3. Dorset/Pälsfår Lammbagge </t>
  </si>
  <si>
    <t>4. Sv Lantras/Finull Lamm 7 mån</t>
  </si>
  <si>
    <t>5. Sv Lantras/Finull Tacka 6 år</t>
  </si>
  <si>
    <t>Scan</t>
  </si>
  <si>
    <t>Styckmästarens Utvalda</t>
  </si>
  <si>
    <t>Inköpt på Hemköp</t>
  </si>
  <si>
    <t>Referens</t>
  </si>
  <si>
    <t>Anders Gravsjö</t>
  </si>
  <si>
    <t>Rättvik</t>
  </si>
  <si>
    <t>Dalapälsfår</t>
  </si>
  <si>
    <t>Lösdrift, ängshö, ängmark</t>
  </si>
  <si>
    <t>Standard kraftfoder under o innan lammning</t>
  </si>
  <si>
    <t>1/11 2022</t>
  </si>
  <si>
    <t>Helkropp 1 vecka</t>
  </si>
  <si>
    <t>7 dagar efter slakrt</t>
  </si>
  <si>
    <t>Nej</t>
  </si>
  <si>
    <t>Vaccat fryst</t>
  </si>
  <si>
    <t>Mäjsta Lamm</t>
  </si>
  <si>
    <t>Glanshammar Närke</t>
  </si>
  <si>
    <t>Pälsfår/ Dorset</t>
  </si>
  <si>
    <t>Stall född, Naturbete till 15/7, Vallbete efter</t>
  </si>
  <si>
    <t>Stall Ensilage o drav, Naturbete Ängsbete</t>
  </si>
  <si>
    <t>8 månader</t>
  </si>
  <si>
    <t>Bagge</t>
  </si>
  <si>
    <t>Scan Linköping</t>
  </si>
  <si>
    <t>20/11 2022</t>
  </si>
  <si>
    <t>23 kg</t>
  </si>
  <si>
    <t>3+</t>
  </si>
  <si>
    <t>Helkropp 4 dag, +6°</t>
  </si>
  <si>
    <t>24/11 23</t>
  </si>
  <si>
    <t>Rättviksskoljordbruk</t>
  </si>
  <si>
    <t>Rätviks Prostgård 1:18</t>
  </si>
  <si>
    <t>Svensk Lantras/Finull</t>
  </si>
  <si>
    <t>Bete maj-okt, Nov-apr utedrift ligghall</t>
  </si>
  <si>
    <t>7 månader</t>
  </si>
  <si>
    <t>Siljanschark</t>
  </si>
  <si>
    <t>3/5 2023</t>
  </si>
  <si>
    <t>11,8 kg</t>
  </si>
  <si>
    <t>O</t>
  </si>
  <si>
    <t>2-</t>
  </si>
  <si>
    <t>4+</t>
  </si>
  <si>
    <t>Halvkropp</t>
  </si>
  <si>
    <t>5/5 2023</t>
  </si>
  <si>
    <t>3 dagar</t>
  </si>
  <si>
    <t>Slaktarpapper</t>
  </si>
  <si>
    <t>8/5 2023</t>
  </si>
  <si>
    <t>(Flaskmatat i början)</t>
  </si>
  <si>
    <t>41,7 kg</t>
  </si>
  <si>
    <t>Akerbo Blacknose</t>
  </si>
  <si>
    <t>Åkerbo gård i Ölme</t>
  </si>
  <si>
    <t>Walliska Svartnosfår</t>
  </si>
  <si>
    <t>Sommartid strandängar Vänern, Vinter stall.</t>
  </si>
  <si>
    <t>Ensilage/Hösilage producerat på gården.</t>
  </si>
  <si>
    <t>Helkropp</t>
  </si>
  <si>
    <t>14/4 2023</t>
  </si>
  <si>
    <t>Hängt helfall mellan 14/4 - 4/5</t>
  </si>
  <si>
    <t>2 år</t>
  </si>
  <si>
    <t>Vitt fett, liten kappa, djupt rosa färg, lätt fuktig, vaccad/fryst?</t>
  </si>
  <si>
    <t>Lätt tuggig fluffig</t>
  </si>
  <si>
    <t>Korta fibrer, aningen mjuk, bra munkänsla</t>
  </si>
  <si>
    <t>Nästan inget motstånd</t>
  </si>
  <si>
    <t>Små fibrer</t>
  </si>
  <si>
    <t>Milda smaker, viss metallisk</t>
  </si>
  <si>
    <t>Liten marmorering, örtig doft, låg doft</t>
  </si>
  <si>
    <t>Smaken försvinner snabbt</t>
  </si>
  <si>
    <t>Gillar mildheten om man ska äta mycket, god smak på kappan, ungt djur?</t>
  </si>
  <si>
    <t>Hö rostade nötter, syrligt, metalliskt, majs, popcorn, kort smak</t>
  </si>
  <si>
    <t>Lite gräddig ton, vita champinjoner</t>
  </si>
  <si>
    <t>Mjuk i konsistensen, mörkrödbrun färg, liten kappa</t>
  </si>
  <si>
    <t xml:space="preserve">Tuffa fibrer, lätt smältande fett, </t>
  </si>
  <si>
    <t>Nästan ingen marmorering</t>
  </si>
  <si>
    <t>Lite som att äta älg</t>
  </si>
  <si>
    <t>Viss nötighet, lång smak, viss metall, smörigt, lång lammsmak</t>
  </si>
  <si>
    <t>Mild oxidering, lite benflisor</t>
  </si>
  <si>
    <t>Låg saftighet, försvinner fort</t>
  </si>
  <si>
    <t>Supergott fett, rostat popcorn, köttsmaken är lite järn o lång</t>
  </si>
  <si>
    <t>Viss tuggighet, anings stum</t>
  </si>
  <si>
    <t xml:space="preserve">Mild marmorering, våt, </t>
  </si>
  <si>
    <t>Mör med långt tugg</t>
  </si>
  <si>
    <t>Grynig, medellång saftighet, homogen</t>
  </si>
  <si>
    <t>Grova fibrer med tuff sena mellan kött o fett</t>
  </si>
  <si>
    <t>Hård fettkappa, mörkt kött</t>
  </si>
  <si>
    <t>Smakar inte så mycket lamm</t>
  </si>
  <si>
    <t>Svårt att sätta ord på smakerna</t>
  </si>
  <si>
    <t>Känns som tufft stekt, hö, stall</t>
  </si>
  <si>
    <t>Kort mild omogen, viss örtighet, mejeri</t>
  </si>
  <si>
    <t>Viss beska av maskros och orostat kaffe</t>
  </si>
  <si>
    <t>Brungråröd färg på kött, fast kött, mild doft</t>
  </si>
  <si>
    <t>Otroligt lite motståpnd</t>
  </si>
  <si>
    <t xml:space="preserve">Kort smak viss nötighet, </t>
  </si>
  <si>
    <t>Ingen marmorering, liten fettkappa mer bara hinnan kvar</t>
  </si>
  <si>
    <t>Lite fett, mycket fibrer mjäll saftighet</t>
  </si>
  <si>
    <t>Ser torr ut</t>
  </si>
  <si>
    <t>mycket mör, len</t>
  </si>
  <si>
    <t>Saftigheten försvann snabbt, saknar fettet</t>
  </si>
  <si>
    <t>Mild viss mineral</t>
  </si>
  <si>
    <t>Köttig smak, intensiv men mild?</t>
  </si>
  <si>
    <t>Hårt fast fett med mild doft och medelfast kött</t>
  </si>
  <si>
    <t>Aningens hård mörhet</t>
  </si>
  <si>
    <t>Fibrig och aningens smulig mycket men kort saftighet</t>
  </si>
  <si>
    <t>Hängd fettsmak, kort men intensiv bra balans med fett/kött</t>
  </si>
  <si>
    <t>Kunde vilat längre?</t>
  </si>
  <si>
    <t>Mycket tjock och fin kappa</t>
  </si>
  <si>
    <t>Mycket fin marmorering</t>
  </si>
  <si>
    <t>Några senor som inte var så möra</t>
  </si>
  <si>
    <t>Sjukt hög saftighet med stora fibrer och tuff sena med en mjäll fettkappa</t>
  </si>
  <si>
    <t>Fin styckning med viss förbättrings möjlighet</t>
  </si>
  <si>
    <t>Kan hänga mer?</t>
  </si>
  <si>
    <t xml:space="preserve">Fettet har fin smak, smör, lammtoner, viss syra, grädde, ngt järn, </t>
  </si>
  <si>
    <t>Djupt animaliskt, men köttet är milt, bovete, korn, kantareller, hasselnöt</t>
  </si>
  <si>
    <t>Aningens oxiderad yta, kan styckas bättre.</t>
  </si>
  <si>
    <t>Aningens fibrig med liten saftighet och mycket fett som smörjde</t>
  </si>
  <si>
    <t>Mild lång smak, gräsigt med lång djup smak</t>
  </si>
  <si>
    <t>Okej mörhet</t>
  </si>
  <si>
    <t>Stora lösa fibrer och mjällt fett</t>
  </si>
  <si>
    <t>Hö, perfekt lammsmak, smörigt</t>
  </si>
  <si>
    <t>Doftar gurka och terracotta</t>
  </si>
  <si>
    <t>Stor vit kappa med väl mycket fett, väl marmorerad</t>
  </si>
  <si>
    <t>Overkligt fin bit</t>
  </si>
  <si>
    <t>Långt tugg, bra!</t>
  </si>
  <si>
    <t>Blommigt fett, rostat, brynt smör, rapsfrö</t>
  </si>
  <si>
    <t>Svamp, umami, rostat smör, mineral, nötköttskaraktär</t>
  </si>
  <si>
    <t xml:space="preserve">Tuff sula, </t>
  </si>
  <si>
    <t>Gult tunt fett med röd ton på kött, gräsig doft</t>
  </si>
  <si>
    <t>Låg marmorering</t>
  </si>
  <si>
    <t>Tuff sena</t>
  </si>
  <si>
    <t>Väldigt tunna fibrer, mycket saftig, hårt fett</t>
  </si>
  <si>
    <t>Bra köttig smak, smakrikt fett</t>
  </si>
  <si>
    <t>Behövs hänga mer</t>
  </si>
  <si>
    <t>Hård fettkappa med superspända köttfibrer</t>
  </si>
  <si>
    <t>Stor ostig smak, lång smak, getost</t>
  </si>
  <si>
    <t>Viss ullton, lång smak, ull, svamp, stall</t>
  </si>
  <si>
    <t>Speciell styckdetalj i 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</si>
</sst>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0" xfId="0" applyFont="1" applyFill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horizontal="left"/>
    </xf>
    <xf numFmtId="164" fontId="0" fillId="2" borderId="0" xfId="0" applyNumberFormat="1" applyFill="1"/>
    <xf numFmtId="0" fontId="4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11" fillId="2" borderId="0" xfId="0" applyNumberFormat="1" applyFont="1" applyFill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ill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2" borderId="0" xfId="0" applyFill="1" applyAlignment="1" applyProtection="1">
      <alignment horizontal="left" wrapText="1"/>
      <protection locked="0"/>
    </xf>
    <xf numFmtId="0" fontId="7" fillId="2" borderId="5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left" indent="1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left"/>
    </xf>
    <xf numFmtId="0" fontId="14" fillId="4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 indent="2"/>
    </xf>
    <xf numFmtId="15" fontId="12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5" fillId="5" borderId="0" xfId="0" applyFont="1" applyFill="1"/>
    <xf numFmtId="0" fontId="16" fillId="5" borderId="0" xfId="0" applyFont="1" applyFill="1"/>
    <xf numFmtId="0" fontId="17" fillId="5" borderId="0" xfId="0" applyFont="1" applyFill="1" applyAlignment="1">
      <alignment horizontal="left"/>
    </xf>
    <xf numFmtId="0" fontId="17" fillId="5" borderId="0" xfId="0" applyFont="1" applyFill="1"/>
    <xf numFmtId="14" fontId="17" fillId="5" borderId="0" xfId="0" applyNumberFormat="1" applyFont="1" applyFill="1" applyAlignment="1">
      <alignment horizontal="left"/>
    </xf>
    <xf numFmtId="0" fontId="18" fillId="5" borderId="0" xfId="0" applyFont="1" applyFill="1"/>
    <xf numFmtId="0" fontId="3" fillId="2" borderId="0" xfId="0" applyFont="1" applyFill="1" applyAlignment="1" applyProtection="1">
      <alignment horizontal="left" wrapText="1"/>
      <protection locked="0"/>
    </xf>
    <xf numFmtId="2" fontId="3" fillId="2" borderId="5" xfId="0" applyNumberFormat="1" applyFont="1" applyFill="1" applyBorder="1" applyAlignment="1">
      <alignment horizontal="center"/>
    </xf>
    <xf numFmtId="2" fontId="20" fillId="2" borderId="5" xfId="0" applyNumberFormat="1" applyFont="1" applyFill="1" applyBorder="1" applyAlignment="1">
      <alignment horizontal="center"/>
    </xf>
    <xf numFmtId="0" fontId="2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/>
    <xf numFmtId="17" fontId="17" fillId="5" borderId="0" xfId="0" applyNumberFormat="1" applyFont="1" applyFill="1"/>
    <xf numFmtId="16" fontId="17" fillId="5" borderId="0" xfId="0" applyNumberFormat="1" applyFont="1" applyFill="1"/>
    <xf numFmtId="2" fontId="2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104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theme="3" tint="0.39997558519241921"/>
        <name val="Calibri"/>
        <family val="2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"/>
          <c:y val="1.5169105667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Totalt!$C$32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Totalt!$B$33:$B$43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Totalt!$C$33:$C$43</c:f>
              <c:numCache>
                <c:formatCode>0.00</c:formatCode>
                <c:ptCount val="11"/>
                <c:pt idx="0">
                  <c:v>5.666666666666667</c:v>
                </c:pt>
                <c:pt idx="1">
                  <c:v>5.333333333333333</c:v>
                </c:pt>
                <c:pt idx="2">
                  <c:v>5.9444444444444446</c:v>
                </c:pt>
                <c:pt idx="3">
                  <c:v>4.9444444444444446</c:v>
                </c:pt>
                <c:pt idx="4">
                  <c:v>8.1111111111111107</c:v>
                </c:pt>
                <c:pt idx="5">
                  <c:v>7.4444444444444446</c:v>
                </c:pt>
                <c:pt idx="6">
                  <c:v>6.8888888888888893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Totalt!$D$32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Totalt!$B$33:$B$43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Totalt!$D$33:$D$43</c:f>
              <c:numCache>
                <c:formatCode>0.00</c:formatCode>
                <c:ptCount val="11"/>
                <c:pt idx="0">
                  <c:v>5.8888888888888893</c:v>
                </c:pt>
                <c:pt idx="1">
                  <c:v>4.7777777777777777</c:v>
                </c:pt>
                <c:pt idx="2">
                  <c:v>6.0555555555555554</c:v>
                </c:pt>
                <c:pt idx="3">
                  <c:v>6.7222222222222223</c:v>
                </c:pt>
                <c:pt idx="4">
                  <c:v>7</c:v>
                </c:pt>
                <c:pt idx="5">
                  <c:v>6.5555555555555554</c:v>
                </c:pt>
                <c:pt idx="6">
                  <c:v>4.6111111111111107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Totalt!$E$32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Totalt!$B$33:$B$43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Totalt!$E$33:$E$43</c:f>
              <c:numCache>
                <c:formatCode>0.00</c:formatCode>
                <c:ptCount val="11"/>
                <c:pt idx="0">
                  <c:v>5.9444444444444446</c:v>
                </c:pt>
                <c:pt idx="1">
                  <c:v>4.7222222222222223</c:v>
                </c:pt>
                <c:pt idx="2">
                  <c:v>5.5</c:v>
                </c:pt>
                <c:pt idx="3">
                  <c:v>6.2777777777777777</c:v>
                </c:pt>
                <c:pt idx="4">
                  <c:v>6.666666666666667</c:v>
                </c:pt>
                <c:pt idx="5">
                  <c:v>6.666666666666667</c:v>
                </c:pt>
                <c:pt idx="6">
                  <c:v>4.833333333333333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Totalt!$G$32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Totalt!$G$33:$G$40</c:f>
              <c:numCache>
                <c:formatCode>0.00</c:formatCode>
                <c:ptCount val="8"/>
                <c:pt idx="0">
                  <c:v>28.166666666666664</c:v>
                </c:pt>
                <c:pt idx="1">
                  <c:v>26.388888888888886</c:v>
                </c:pt>
                <c:pt idx="2">
                  <c:v>29.055555555555557</c:v>
                </c:pt>
                <c:pt idx="3">
                  <c:v>29.611111111111114</c:v>
                </c:pt>
                <c:pt idx="4">
                  <c:v>34.333333333333336</c:v>
                </c:pt>
                <c:pt idx="5">
                  <c:v>34</c:v>
                </c:pt>
                <c:pt idx="6">
                  <c:v>28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Totalt!$E$32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Totalt!$F$32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Totalt!$F$33:$F$41</c:f>
              <c:numCache>
                <c:formatCode>0.00</c:formatCode>
                <c:ptCount val="9"/>
                <c:pt idx="0">
                  <c:v>10.666666666666666</c:v>
                </c:pt>
                <c:pt idx="1">
                  <c:v>11.555555555555555</c:v>
                </c:pt>
                <c:pt idx="2">
                  <c:v>11.555555555555555</c:v>
                </c:pt>
                <c:pt idx="3">
                  <c:v>11.666666666666666</c:v>
                </c:pt>
                <c:pt idx="4">
                  <c:v>12.555555555555555</c:v>
                </c:pt>
                <c:pt idx="5">
                  <c:v>13.333333333333334</c:v>
                </c:pt>
                <c:pt idx="6">
                  <c:v>11.666666666666666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461544"/>
        <c:axId val="2086698616"/>
      </c:lineChart>
      <c:catAx>
        <c:axId val="2086461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6698616"/>
        <c:crosses val="autoZero"/>
        <c:auto val="1"/>
        <c:lblAlgn val="ctr"/>
        <c:lblOffset val="100"/>
        <c:noMultiLvlLbl val="0"/>
      </c:catAx>
      <c:valAx>
        <c:axId val="2086698616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86461544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'1'!$K$31:$K$32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'1'!$J$33:$J$52</c15:sqref>
                  </c15:fullRef>
                </c:ext>
              </c:extLst>
              <c:f>'1'!$J$33:$J$51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8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'1'!$K$33:$K$52</c15:sqref>
                  </c15:fullRef>
                </c:ext>
              </c:extLst>
              <c:f>'1'!$K$33:$K$51</c:f>
              <c:numCache>
                <c:formatCode>General</c:formatCode>
                <c:ptCount val="19"/>
                <c:pt idx="0">
                  <c:v>6.5</c:v>
                </c:pt>
                <c:pt idx="1">
                  <c:v>4.5</c:v>
                </c:pt>
                <c:pt idx="2">
                  <c:v>5</c:v>
                </c:pt>
                <c:pt idx="3">
                  <c:v>5.5</c:v>
                </c:pt>
                <c:pt idx="4">
                  <c:v>5.5</c:v>
                </c:pt>
                <c:pt idx="5">
                  <c:v>5</c:v>
                </c:pt>
                <c:pt idx="6">
                  <c:v>6.5</c:v>
                </c:pt>
                <c:pt idx="7">
                  <c:v>6</c:v>
                </c:pt>
                <c:pt idx="8">
                  <c:v>6.5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A1-4A03-A091-D323CA0499F5}"/>
            </c:ext>
          </c:extLst>
        </c:ser>
        <c:ser>
          <c:idx val="1"/>
          <c:order val="1"/>
          <c:tx>
            <c:strRef>
              <c:f>'1'!$L$31:$L$32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'1'!$J$33:$J$52</c15:sqref>
                  </c15:fullRef>
                </c:ext>
              </c:extLst>
              <c:f>'1'!$J$33:$J$51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8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'1'!$L$33:$L$52</c15:sqref>
                  </c15:fullRef>
                </c:ext>
              </c:extLst>
              <c:f>'1'!$L$33:$L$51</c:f>
              <c:numCache>
                <c:formatCode>General</c:formatCode>
                <c:ptCount val="19"/>
                <c:pt idx="0">
                  <c:v>7.5</c:v>
                </c:pt>
                <c:pt idx="1">
                  <c:v>7</c:v>
                </c:pt>
                <c:pt idx="2">
                  <c:v>4</c:v>
                </c:pt>
                <c:pt idx="3">
                  <c:v>6.5</c:v>
                </c:pt>
                <c:pt idx="4">
                  <c:v>5.5</c:v>
                </c:pt>
                <c:pt idx="5">
                  <c:v>4.5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1-4A03-A091-D323CA0499F5}"/>
            </c:ext>
          </c:extLst>
        </c:ser>
        <c:ser>
          <c:idx val="2"/>
          <c:order val="2"/>
          <c:tx>
            <c:strRef>
              <c:f>'1'!$M$31:$M$32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'1'!$J$33:$J$52</c15:sqref>
                  </c15:fullRef>
                </c:ext>
              </c:extLst>
              <c:f>'1'!$J$33:$J$51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8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'1'!$M$33:$M$52</c15:sqref>
                  </c15:fullRef>
                </c:ext>
              </c:extLst>
              <c:f>'1'!$M$33:$M$51</c:f>
              <c:numCache>
                <c:formatCode>General</c:formatCode>
                <c:ptCount val="19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7.5</c:v>
                </c:pt>
                <c:pt idx="4">
                  <c:v>5.5</c:v>
                </c:pt>
                <c:pt idx="5">
                  <c:v>5</c:v>
                </c:pt>
                <c:pt idx="6">
                  <c:v>7</c:v>
                </c:pt>
                <c:pt idx="7">
                  <c:v>5.5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A1-4A03-A091-D323CA0499F5}"/>
            </c:ext>
          </c:extLst>
        </c:ser>
        <c:ser>
          <c:idx val="3"/>
          <c:order val="3"/>
          <c:tx>
            <c:strRef>
              <c:f>'1'!$N$31:$N$32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'1'!$J$33:$J$52</c15:sqref>
                  </c15:fullRef>
                </c:ext>
              </c:extLst>
              <c:f>'1'!$J$33:$J$51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8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'1'!$N$33:$N$52</c15:sqref>
                  </c15:fullRef>
                </c:ext>
              </c:extLst>
              <c:f>'1'!$N$33:$N$51</c:f>
              <c:numCache>
                <c:formatCode>General</c:formatCode>
                <c:ptCount val="19"/>
                <c:pt idx="0">
                  <c:v>5.5</c:v>
                </c:pt>
                <c:pt idx="1">
                  <c:v>4</c:v>
                </c:pt>
                <c:pt idx="2">
                  <c:v>5</c:v>
                </c:pt>
                <c:pt idx="3">
                  <c:v>6.5</c:v>
                </c:pt>
                <c:pt idx="4">
                  <c:v>5</c:v>
                </c:pt>
                <c:pt idx="5">
                  <c:v>4.5</c:v>
                </c:pt>
                <c:pt idx="6">
                  <c:v>6.5</c:v>
                </c:pt>
                <c:pt idx="7">
                  <c:v>6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A1-4A03-A091-D323CA04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564136"/>
        <c:axId val="1754665064"/>
      </c:lineChart>
      <c:catAx>
        <c:axId val="17515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4665064"/>
        <c:crosses val="autoZero"/>
        <c:auto val="1"/>
        <c:lblAlgn val="ctr"/>
        <c:lblOffset val="100"/>
        <c:noMultiLvlLbl val="0"/>
      </c:catAx>
      <c:valAx>
        <c:axId val="175466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156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'2'!$K$31:$K$32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'2'!$J$33:$J$52</c15:sqref>
                  </c15:fullRef>
                </c:ext>
              </c:extLst>
              <c:f>'2'!$J$33:$J$51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'2'!$K$33:$K$52</c15:sqref>
                  </c15:fullRef>
                </c:ext>
              </c:extLst>
              <c:f>'2'!$K$33:$K$51</c:f>
              <c:numCache>
                <c:formatCode>General</c:formatCode>
                <c:ptCount val="19"/>
                <c:pt idx="0">
                  <c:v>5.5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4.5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2-4CEB-870F-72C220769C38}"/>
            </c:ext>
          </c:extLst>
        </c:ser>
        <c:ser>
          <c:idx val="1"/>
          <c:order val="1"/>
          <c:tx>
            <c:strRef>
              <c:f>'2'!$L$31:$L$32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'2'!$J$33:$J$52</c15:sqref>
                  </c15:fullRef>
                </c:ext>
              </c:extLst>
              <c:f>'2'!$J$33:$J$51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'2'!$L$33:$L$52</c15:sqref>
                  </c15:fullRef>
                </c:ext>
              </c:extLst>
              <c:f>'2'!$L$33:$L$51</c:f>
              <c:numCache>
                <c:formatCode>General</c:formatCode>
                <c:ptCount val="19"/>
                <c:pt idx="0">
                  <c:v>3.5</c:v>
                </c:pt>
                <c:pt idx="1">
                  <c:v>5</c:v>
                </c:pt>
                <c:pt idx="2">
                  <c:v>6.5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4.5</c:v>
                </c:pt>
                <c:pt idx="7">
                  <c:v>4.5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2-4CEB-870F-72C220769C38}"/>
            </c:ext>
          </c:extLst>
        </c:ser>
        <c:ser>
          <c:idx val="2"/>
          <c:order val="2"/>
          <c:tx>
            <c:strRef>
              <c:f>'2'!$M$31:$M$32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'2'!$J$33:$J$52</c15:sqref>
                  </c15:fullRef>
                </c:ext>
              </c:extLst>
              <c:f>'2'!$J$33:$J$51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'2'!$M$33:$M$52</c15:sqref>
                  </c15:fullRef>
                </c:ext>
              </c:extLst>
              <c:f>'2'!$M$33:$M$51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4.5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4.5</c:v>
                </c:pt>
                <c:pt idx="8">
                  <c:v>4.5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D2-4CEB-870F-72C220769C38}"/>
            </c:ext>
          </c:extLst>
        </c:ser>
        <c:ser>
          <c:idx val="3"/>
          <c:order val="3"/>
          <c:tx>
            <c:strRef>
              <c:f>'2'!$N$31:$N$32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'2'!$J$33:$J$52</c15:sqref>
                  </c15:fullRef>
                </c:ext>
              </c:extLst>
              <c:f>'2'!$J$33:$J$51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'2'!$N$33:$N$52</c15:sqref>
                  </c15:fullRef>
                </c:ext>
              </c:extLst>
              <c:f>'2'!$N$33:$N$51</c:f>
              <c:numCache>
                <c:formatCode>General</c:formatCode>
                <c:ptCount val="19"/>
                <c:pt idx="0">
                  <c:v>5</c:v>
                </c:pt>
                <c:pt idx="1">
                  <c:v>4</c:v>
                </c:pt>
                <c:pt idx="2">
                  <c:v>8.5</c:v>
                </c:pt>
                <c:pt idx="3">
                  <c:v>8</c:v>
                </c:pt>
                <c:pt idx="4">
                  <c:v>5.5</c:v>
                </c:pt>
                <c:pt idx="5">
                  <c:v>4.5</c:v>
                </c:pt>
                <c:pt idx="6">
                  <c:v>5.5</c:v>
                </c:pt>
                <c:pt idx="7">
                  <c:v>6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D2-4CEB-870F-72C220769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564136"/>
        <c:axId val="1754665064"/>
      </c:lineChart>
      <c:catAx>
        <c:axId val="17515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4665064"/>
        <c:crosses val="autoZero"/>
        <c:auto val="1"/>
        <c:lblAlgn val="ctr"/>
        <c:lblOffset val="100"/>
        <c:noMultiLvlLbl val="0"/>
      </c:catAx>
      <c:valAx>
        <c:axId val="175466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156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'3'!$K$31:$K$32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'3'!$J$33:$J$52</c15:sqref>
                  </c15:fullRef>
                </c:ext>
              </c:extLst>
              <c:f>'3'!$J$33:$J$51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'3'!$K$33:$K$52</c15:sqref>
                  </c15:fullRef>
                </c:ext>
              </c:extLst>
              <c:f>'3'!$K$33:$K$51</c:f>
              <c:numCache>
                <c:formatCode>General</c:formatCode>
                <c:ptCount val="19"/>
                <c:pt idx="0">
                  <c:v>5</c:v>
                </c:pt>
                <c:pt idx="1">
                  <c:v>6</c:v>
                </c:pt>
                <c:pt idx="2">
                  <c:v>5.5</c:v>
                </c:pt>
                <c:pt idx="3">
                  <c:v>7.5</c:v>
                </c:pt>
                <c:pt idx="4">
                  <c:v>6</c:v>
                </c:pt>
                <c:pt idx="5">
                  <c:v>6</c:v>
                </c:pt>
                <c:pt idx="6">
                  <c:v>5.5</c:v>
                </c:pt>
                <c:pt idx="7">
                  <c:v>6.5</c:v>
                </c:pt>
                <c:pt idx="8">
                  <c:v>5.5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5-4BD1-848D-527CBEEB2FC1}"/>
            </c:ext>
          </c:extLst>
        </c:ser>
        <c:ser>
          <c:idx val="1"/>
          <c:order val="1"/>
          <c:tx>
            <c:strRef>
              <c:f>'3'!$L$31:$L$32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'3'!$J$33:$J$52</c15:sqref>
                  </c15:fullRef>
                </c:ext>
              </c:extLst>
              <c:f>'3'!$J$33:$J$51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'3'!$L$33:$L$52</c15:sqref>
                  </c15:fullRef>
                </c:ext>
              </c:extLst>
              <c:f>'3'!$L$33:$L$51</c:f>
              <c:numCache>
                <c:formatCode>General</c:formatCode>
                <c:ptCount val="19"/>
                <c:pt idx="0">
                  <c:v>6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6.5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5-4BD1-848D-527CBEEB2FC1}"/>
            </c:ext>
          </c:extLst>
        </c:ser>
        <c:ser>
          <c:idx val="2"/>
          <c:order val="2"/>
          <c:tx>
            <c:strRef>
              <c:f>'3'!$M$31:$M$32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'3'!$J$33:$J$52</c15:sqref>
                  </c15:fullRef>
                </c:ext>
              </c:extLst>
              <c:f>'3'!$J$33:$J$51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'3'!$M$33:$M$52</c15:sqref>
                  </c15:fullRef>
                </c:ext>
              </c:extLst>
              <c:f>'3'!$M$33:$M$51</c:f>
              <c:numCache>
                <c:formatCode>General</c:formatCode>
                <c:ptCount val="19"/>
                <c:pt idx="0">
                  <c:v>4.5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6.5</c:v>
                </c:pt>
                <c:pt idx="5">
                  <c:v>6</c:v>
                </c:pt>
                <c:pt idx="6">
                  <c:v>6</c:v>
                </c:pt>
                <c:pt idx="7">
                  <c:v>6.5</c:v>
                </c:pt>
                <c:pt idx="8">
                  <c:v>6.5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B5-4BD1-848D-527CBEEB2FC1}"/>
            </c:ext>
          </c:extLst>
        </c:ser>
        <c:ser>
          <c:idx val="3"/>
          <c:order val="3"/>
          <c:tx>
            <c:strRef>
              <c:f>'3'!$N$31:$N$32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'3'!$J$33:$J$52</c15:sqref>
                  </c15:fullRef>
                </c:ext>
              </c:extLst>
              <c:f>'3'!$J$33:$J$51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'3'!$N$33:$N$52</c15:sqref>
                  </c15:fullRef>
                </c:ext>
              </c:extLst>
              <c:f>'3'!$N$33:$N$51</c:f>
              <c:numCache>
                <c:formatCode>General</c:formatCode>
                <c:ptCount val="19"/>
                <c:pt idx="0">
                  <c:v>6.5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6.5</c:v>
                </c:pt>
                <c:pt idx="5">
                  <c:v>4</c:v>
                </c:pt>
                <c:pt idx="6">
                  <c:v>6.5</c:v>
                </c:pt>
                <c:pt idx="7">
                  <c:v>7</c:v>
                </c:pt>
                <c:pt idx="8">
                  <c:v>6.5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B5-4BD1-848D-527CBEEB2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564136"/>
        <c:axId val="1754665064"/>
      </c:lineChart>
      <c:catAx>
        <c:axId val="17515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4665064"/>
        <c:crosses val="autoZero"/>
        <c:auto val="1"/>
        <c:lblAlgn val="ctr"/>
        <c:lblOffset val="100"/>
        <c:noMultiLvlLbl val="0"/>
      </c:catAx>
      <c:valAx>
        <c:axId val="175466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156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'4'!$K$30:$K$31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'4'!$J$32:$J$51</c15:sqref>
                  </c15:fullRef>
                </c:ext>
              </c:extLst>
              <c:f>'4'!$J$32:$J$50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'4'!$K$32:$K$51</c15:sqref>
                  </c15:fullRef>
                </c:ext>
              </c:extLst>
              <c:f>'4'!$K$32:$K$50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6.5</c:v>
                </c:pt>
                <c:pt idx="5">
                  <c:v>5.5</c:v>
                </c:pt>
                <c:pt idx="6">
                  <c:v>4.5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8-414E-A0E2-A65E53B73157}"/>
            </c:ext>
          </c:extLst>
        </c:ser>
        <c:ser>
          <c:idx val="1"/>
          <c:order val="1"/>
          <c:tx>
            <c:strRef>
              <c:f>'4'!$L$30:$L$31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'4'!$J$32:$J$51</c15:sqref>
                  </c15:fullRef>
                </c:ext>
              </c:extLst>
              <c:f>'4'!$J$32:$J$50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'4'!$L$32:$L$51</c15:sqref>
                  </c15:fullRef>
                </c:ext>
              </c:extLst>
              <c:f>'4'!$L$32:$L$50</c:f>
              <c:numCache>
                <c:formatCode>General</c:formatCode>
                <c:ptCount val="19"/>
                <c:pt idx="0">
                  <c:v>9</c:v>
                </c:pt>
                <c:pt idx="1">
                  <c:v>6.5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4.5</c:v>
                </c:pt>
                <c:pt idx="7">
                  <c:v>7</c:v>
                </c:pt>
                <c:pt idx="8">
                  <c:v>5.5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8-414E-A0E2-A65E53B73157}"/>
            </c:ext>
          </c:extLst>
        </c:ser>
        <c:ser>
          <c:idx val="2"/>
          <c:order val="2"/>
          <c:tx>
            <c:strRef>
              <c:f>'4'!$M$30:$M$31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'4'!$J$32:$J$51</c15:sqref>
                  </c15:fullRef>
                </c:ext>
              </c:extLst>
              <c:f>'4'!$J$32:$J$50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'4'!$M$32:$M$51</c15:sqref>
                  </c15:fullRef>
                </c:ext>
              </c:extLst>
              <c:f>'4'!$M$32:$M$50</c:f>
              <c:numCache>
                <c:formatCode>General</c:formatCode>
                <c:ptCount val="19"/>
                <c:pt idx="0">
                  <c:v>8</c:v>
                </c:pt>
                <c:pt idx="1">
                  <c:v>5.5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7.5</c:v>
                </c:pt>
                <c:pt idx="6">
                  <c:v>4.5</c:v>
                </c:pt>
                <c:pt idx="7">
                  <c:v>7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78-414E-A0E2-A65E53B73157}"/>
            </c:ext>
          </c:extLst>
        </c:ser>
        <c:ser>
          <c:idx val="3"/>
          <c:order val="3"/>
          <c:tx>
            <c:strRef>
              <c:f>'4'!$N$30:$N$31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'4'!$J$32:$J$51</c15:sqref>
                  </c15:fullRef>
                </c:ext>
              </c:extLst>
              <c:f>'4'!$J$32:$J$50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'4'!$N$32:$N$51</c15:sqref>
                  </c15:fullRef>
                </c:ext>
              </c:extLst>
              <c:f>'4'!$N$32:$N$50</c:f>
              <c:numCache>
                <c:formatCode>General</c:formatCode>
                <c:ptCount val="19"/>
                <c:pt idx="0">
                  <c:v>6.5</c:v>
                </c:pt>
                <c:pt idx="1">
                  <c:v>6</c:v>
                </c:pt>
                <c:pt idx="2">
                  <c:v>5</c:v>
                </c:pt>
                <c:pt idx="3">
                  <c:v>4.5</c:v>
                </c:pt>
                <c:pt idx="4">
                  <c:v>7</c:v>
                </c:pt>
                <c:pt idx="5">
                  <c:v>6.5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78-414E-A0E2-A65E53B73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564136"/>
        <c:axId val="1754665064"/>
      </c:lineChart>
      <c:catAx>
        <c:axId val="17515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4665064"/>
        <c:crosses val="autoZero"/>
        <c:auto val="1"/>
        <c:lblAlgn val="ctr"/>
        <c:lblOffset val="100"/>
        <c:noMultiLvlLbl val="0"/>
      </c:catAx>
      <c:valAx>
        <c:axId val="175466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156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'5'!$K$30:$K$31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'5'!$J$32:$J$51</c15:sqref>
                  </c15:fullRef>
                </c:ext>
              </c:extLst>
              <c:f>'5'!$J$32:$J$50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'5'!$K$32:$K$51</c15:sqref>
                  </c15:fullRef>
                </c:ext>
              </c:extLst>
              <c:f>'5'!$K$32:$K$50</c:f>
              <c:numCache>
                <c:formatCode>General</c:formatCode>
                <c:ptCount val="19"/>
                <c:pt idx="0">
                  <c:v>8.5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0</c:v>
                </c:pt>
                <c:pt idx="6">
                  <c:v>7.5</c:v>
                </c:pt>
                <c:pt idx="7">
                  <c:v>8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63-438D-97D9-74D6D23E4667}"/>
            </c:ext>
          </c:extLst>
        </c:ser>
        <c:ser>
          <c:idx val="1"/>
          <c:order val="1"/>
          <c:tx>
            <c:strRef>
              <c:f>'5'!$L$30:$L$31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'5'!$J$32:$J$51</c15:sqref>
                  </c15:fullRef>
                </c:ext>
              </c:extLst>
              <c:f>'5'!$J$32:$J$50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'5'!$L$32:$L$51</c15:sqref>
                  </c15:fullRef>
                </c:ext>
              </c:extLst>
              <c:f>'5'!$L$32:$L$50</c:f>
              <c:numCache>
                <c:formatCode>General</c:formatCode>
                <c:ptCount val="19"/>
                <c:pt idx="0">
                  <c:v>7.5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6.5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3-438D-97D9-74D6D23E4667}"/>
            </c:ext>
          </c:extLst>
        </c:ser>
        <c:ser>
          <c:idx val="2"/>
          <c:order val="2"/>
          <c:tx>
            <c:strRef>
              <c:f>'5'!$M$30:$M$31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'5'!$J$32:$J$51</c15:sqref>
                  </c15:fullRef>
                </c:ext>
              </c:extLst>
              <c:f>'5'!$J$32:$J$50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'5'!$M$32:$M$51</c15:sqref>
                  </c15:fullRef>
                </c:ext>
              </c:extLst>
              <c:f>'5'!$M$32:$M$50</c:f>
              <c:numCache>
                <c:formatCode>General</c:formatCode>
                <c:ptCount val="19"/>
                <c:pt idx="0">
                  <c:v>6</c:v>
                </c:pt>
                <c:pt idx="1">
                  <c:v>5.5</c:v>
                </c:pt>
                <c:pt idx="2">
                  <c:v>8.5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63-438D-97D9-74D6D23E4667}"/>
            </c:ext>
          </c:extLst>
        </c:ser>
        <c:ser>
          <c:idx val="3"/>
          <c:order val="3"/>
          <c:tx>
            <c:strRef>
              <c:f>'5'!$N$30:$N$31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'5'!$J$32:$J$51</c15:sqref>
                  </c15:fullRef>
                </c:ext>
              </c:extLst>
              <c:f>'5'!$J$32:$J$50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'5'!$N$32:$N$51</c15:sqref>
                  </c15:fullRef>
                </c:ext>
              </c:extLst>
              <c:f>'5'!$N$32:$N$50</c:f>
              <c:numCache>
                <c:formatCode>General</c:formatCode>
                <c:ptCount val="19"/>
                <c:pt idx="0">
                  <c:v>5.5</c:v>
                </c:pt>
                <c:pt idx="1">
                  <c:v>5.5</c:v>
                </c:pt>
                <c:pt idx="2">
                  <c:v>8.5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63-438D-97D9-74D6D23E4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564136"/>
        <c:axId val="1754665064"/>
      </c:lineChart>
      <c:catAx>
        <c:axId val="17515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4665064"/>
        <c:crosses val="autoZero"/>
        <c:auto val="1"/>
        <c:lblAlgn val="ctr"/>
        <c:lblOffset val="100"/>
        <c:noMultiLvlLbl val="0"/>
      </c:catAx>
      <c:valAx>
        <c:axId val="175466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156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'6'!$K$31:$K$32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'6'!$J$33:$J$52</c15:sqref>
                  </c15:fullRef>
                </c:ext>
              </c:extLst>
              <c:f>'6'!$J$33:$J$51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'6'!$K$33:$K$52</c15:sqref>
                  </c15:fullRef>
                </c:ext>
              </c:extLst>
              <c:f>'6'!$K$33:$K$51</c:f>
              <c:numCache>
                <c:formatCode>General</c:formatCode>
                <c:ptCount val="19"/>
                <c:pt idx="0">
                  <c:v>9.5</c:v>
                </c:pt>
                <c:pt idx="1">
                  <c:v>9</c:v>
                </c:pt>
                <c:pt idx="2">
                  <c:v>8</c:v>
                </c:pt>
                <c:pt idx="3">
                  <c:v>7.5</c:v>
                </c:pt>
                <c:pt idx="4">
                  <c:v>5.5</c:v>
                </c:pt>
                <c:pt idx="5">
                  <c:v>4.5</c:v>
                </c:pt>
                <c:pt idx="6">
                  <c:v>9.5</c:v>
                </c:pt>
                <c:pt idx="7">
                  <c:v>7</c:v>
                </c:pt>
                <c:pt idx="8">
                  <c:v>6.5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9D-4B49-8816-B0C97BC6446C}"/>
            </c:ext>
          </c:extLst>
        </c:ser>
        <c:ser>
          <c:idx val="1"/>
          <c:order val="1"/>
          <c:tx>
            <c:strRef>
              <c:f>'6'!$L$31:$L$32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'6'!$J$33:$J$52</c15:sqref>
                  </c15:fullRef>
                </c:ext>
              </c:extLst>
              <c:f>'6'!$J$33:$J$51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'6'!$L$33:$L$52</c15:sqref>
                  </c15:fullRef>
                </c:ext>
              </c:extLst>
              <c:f>'6'!$L$33:$L$51</c:f>
              <c:numCache>
                <c:formatCode>General</c:formatCode>
                <c:ptCount val="19"/>
                <c:pt idx="0">
                  <c:v>5.5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D-4B49-8816-B0C97BC6446C}"/>
            </c:ext>
          </c:extLst>
        </c:ser>
        <c:ser>
          <c:idx val="2"/>
          <c:order val="2"/>
          <c:tx>
            <c:strRef>
              <c:f>'6'!$M$31:$M$32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'6'!$J$33:$J$52</c15:sqref>
                  </c15:fullRef>
                </c:ext>
              </c:extLst>
              <c:f>'6'!$J$33:$J$51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'6'!$M$33:$M$52</c15:sqref>
                  </c15:fullRef>
                </c:ext>
              </c:extLst>
              <c:f>'6'!$M$33:$M$51</c:f>
              <c:numCache>
                <c:formatCode>General</c:formatCode>
                <c:ptCount val="19"/>
                <c:pt idx="0">
                  <c:v>5</c:v>
                </c:pt>
                <c:pt idx="1">
                  <c:v>4</c:v>
                </c:pt>
                <c:pt idx="2">
                  <c:v>9.5</c:v>
                </c:pt>
                <c:pt idx="3">
                  <c:v>9</c:v>
                </c:pt>
                <c:pt idx="4">
                  <c:v>7</c:v>
                </c:pt>
                <c:pt idx="5">
                  <c:v>6.5</c:v>
                </c:pt>
                <c:pt idx="6">
                  <c:v>6.5</c:v>
                </c:pt>
                <c:pt idx="7">
                  <c:v>7</c:v>
                </c:pt>
                <c:pt idx="8">
                  <c:v>5.5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9D-4B49-8816-B0C97BC6446C}"/>
            </c:ext>
          </c:extLst>
        </c:ser>
        <c:ser>
          <c:idx val="3"/>
          <c:order val="3"/>
          <c:tx>
            <c:strRef>
              <c:f>'6'!$N$31:$N$32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'6'!$J$33:$J$52</c15:sqref>
                  </c15:fullRef>
                </c:ext>
              </c:extLst>
              <c:f>'6'!$J$33:$J$51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'6'!$N$33:$N$52</c15:sqref>
                  </c15:fullRef>
                </c:ext>
              </c:extLst>
              <c:f>'6'!$N$33:$N$51</c:f>
              <c:numCache>
                <c:formatCode>General</c:formatCode>
                <c:ptCount val="19"/>
                <c:pt idx="0">
                  <c:v>7</c:v>
                </c:pt>
                <c:pt idx="1">
                  <c:v>4</c:v>
                </c:pt>
                <c:pt idx="2">
                  <c:v>10</c:v>
                </c:pt>
                <c:pt idx="3">
                  <c:v>8</c:v>
                </c:pt>
                <c:pt idx="4">
                  <c:v>7.5</c:v>
                </c:pt>
                <c:pt idx="5">
                  <c:v>3</c:v>
                </c:pt>
                <c:pt idx="6">
                  <c:v>6.5</c:v>
                </c:pt>
                <c:pt idx="7">
                  <c:v>7.5</c:v>
                </c:pt>
                <c:pt idx="8">
                  <c:v>6.5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9D-4B49-8816-B0C97BC64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564136"/>
        <c:axId val="1754665064"/>
      </c:lineChart>
      <c:catAx>
        <c:axId val="17515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4665064"/>
        <c:crosses val="autoZero"/>
        <c:auto val="1"/>
        <c:lblAlgn val="ctr"/>
        <c:lblOffset val="100"/>
        <c:noMultiLvlLbl val="0"/>
      </c:catAx>
      <c:valAx>
        <c:axId val="175466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156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'7'!$K$30:$K$31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'7'!$J$32:$J$51</c15:sqref>
                  </c15:fullRef>
                </c:ext>
              </c:extLst>
              <c:f>'7'!$J$32:$J$50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'7'!$K$32:$K$51</c15:sqref>
                  </c15:fullRef>
                </c:ext>
              </c:extLst>
              <c:f>'7'!$K$32:$K$50</c:f>
              <c:numCache>
                <c:formatCode>General</c:formatCode>
                <c:ptCount val="19"/>
                <c:pt idx="0">
                  <c:v>7.5</c:v>
                </c:pt>
                <c:pt idx="1">
                  <c:v>5.5</c:v>
                </c:pt>
                <c:pt idx="2">
                  <c:v>8</c:v>
                </c:pt>
                <c:pt idx="3">
                  <c:v>7</c:v>
                </c:pt>
                <c:pt idx="4">
                  <c:v>6.5</c:v>
                </c:pt>
                <c:pt idx="5">
                  <c:v>6</c:v>
                </c:pt>
                <c:pt idx="6">
                  <c:v>8.5</c:v>
                </c:pt>
                <c:pt idx="7">
                  <c:v>6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84-4B40-9654-B7098E2C1F70}"/>
            </c:ext>
          </c:extLst>
        </c:ser>
        <c:ser>
          <c:idx val="1"/>
          <c:order val="1"/>
          <c:tx>
            <c:strRef>
              <c:f>'7'!$L$30:$L$31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'7'!$J$32:$J$51</c15:sqref>
                  </c15:fullRef>
                </c:ext>
              </c:extLst>
              <c:f>'7'!$J$32:$J$50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'7'!$L$32:$L$51</c15:sqref>
                  </c15:fullRef>
                </c:ext>
              </c:extLst>
              <c:f>'7'!$L$32:$L$50</c:f>
              <c:numCache>
                <c:formatCode>General</c:formatCode>
                <c:ptCount val="19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6.5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4-4B40-9654-B7098E2C1F70}"/>
            </c:ext>
          </c:extLst>
        </c:ser>
        <c:ser>
          <c:idx val="2"/>
          <c:order val="2"/>
          <c:tx>
            <c:strRef>
              <c:f>'7'!$M$30:$M$31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'7'!$J$32:$J$51</c15:sqref>
                  </c15:fullRef>
                </c:ext>
              </c:extLst>
              <c:f>'7'!$J$32:$J$50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'7'!$M$32:$M$51</c15:sqref>
                  </c15:fullRef>
                </c:ext>
              </c:extLst>
              <c:f>'7'!$M$32:$M$50</c:f>
              <c:numCache>
                <c:formatCode>General</c:formatCode>
                <c:ptCount val="19"/>
                <c:pt idx="0">
                  <c:v>4.5</c:v>
                </c:pt>
                <c:pt idx="1">
                  <c:v>4</c:v>
                </c:pt>
                <c:pt idx="2">
                  <c:v>4.5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6.5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84-4B40-9654-B7098E2C1F70}"/>
            </c:ext>
          </c:extLst>
        </c:ser>
        <c:ser>
          <c:idx val="3"/>
          <c:order val="3"/>
          <c:tx>
            <c:strRef>
              <c:f>'7'!$N$30:$N$31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'7'!$J$32:$J$51</c15:sqref>
                  </c15:fullRef>
                </c:ext>
              </c:extLst>
              <c:f>'7'!$J$32:$J$50</c:f>
              <c:strCache>
                <c:ptCount val="19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'7'!$N$32:$N$51</c15:sqref>
                  </c15:fullRef>
                </c:ext>
              </c:extLst>
              <c:f>'7'!$N$32:$N$50</c:f>
              <c:numCache>
                <c:formatCode>General</c:formatCode>
                <c:ptCount val="19"/>
                <c:pt idx="0">
                  <c:v>7.5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4-4B40-9654-B7098E2C1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564136"/>
        <c:axId val="1754665064"/>
      </c:lineChart>
      <c:catAx>
        <c:axId val="17515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4665064"/>
        <c:crosses val="autoZero"/>
        <c:auto val="1"/>
        <c:lblAlgn val="ctr"/>
        <c:lblOffset val="100"/>
        <c:noMultiLvlLbl val="0"/>
      </c:catAx>
      <c:valAx>
        <c:axId val="175466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156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25</xdr:row>
      <xdr:rowOff>143693</xdr:rowOff>
    </xdr:from>
    <xdr:to>
      <xdr:col>6</xdr:col>
      <xdr:colOff>2449286</xdr:colOff>
      <xdr:row>57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28</xdr:row>
      <xdr:rowOff>12700</xdr:rowOff>
    </xdr:from>
    <xdr:to>
      <xdr:col>21</xdr:col>
      <xdr:colOff>177800</xdr:colOff>
      <xdr:row>53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324C863-E20F-45F3-92D3-C562B0285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0048DCEC-D384-4754-BD01-B29F012B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C4834AF-4703-4FD2-ACFB-FE2EC71A37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11</xdr:col>
      <xdr:colOff>71215</xdr:colOff>
      <xdr:row>0</xdr:row>
      <xdr:rowOff>0</xdr:rowOff>
    </xdr:from>
    <xdr:to>
      <xdr:col>18</xdr:col>
      <xdr:colOff>493757</xdr:colOff>
      <xdr:row>33</xdr:row>
      <xdr:rowOff>92579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D66EB7E5-731B-4B42-A9F2-8D2FD3E46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2562318" y="1016000"/>
          <a:ext cx="8128000" cy="60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28</xdr:row>
      <xdr:rowOff>12700</xdr:rowOff>
    </xdr:from>
    <xdr:to>
      <xdr:col>21</xdr:col>
      <xdr:colOff>177800</xdr:colOff>
      <xdr:row>53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F36887-F00F-4300-94B5-B191E6E36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555CD535-0FC4-4378-A1A3-15E3182F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66F5D98-545B-4D01-B103-D74E9ECCEA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10</xdr:col>
      <xdr:colOff>117593</xdr:colOff>
      <xdr:row>3</xdr:row>
      <xdr:rowOff>141110</xdr:rowOff>
    </xdr:from>
    <xdr:to>
      <xdr:col>17</xdr:col>
      <xdr:colOff>181093</xdr:colOff>
      <xdr:row>36</xdr:row>
      <xdr:rowOff>84665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FEA254E-D90C-B647-A556-798FA20FB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1531130" y="1756832"/>
          <a:ext cx="8128000" cy="60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28</xdr:row>
      <xdr:rowOff>12700</xdr:rowOff>
    </xdr:from>
    <xdr:to>
      <xdr:col>21</xdr:col>
      <xdr:colOff>177800</xdr:colOff>
      <xdr:row>53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4E46D7-E6E6-4A6A-BD2C-92F2A9F88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A8B8CCBF-A878-4E2F-9BC2-3F6221EC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23B93FC-9003-4E1A-8D26-7AE8100B1E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7</xdr:col>
      <xdr:colOff>317501</xdr:colOff>
      <xdr:row>0</xdr:row>
      <xdr:rowOff>0</xdr:rowOff>
    </xdr:from>
    <xdr:to>
      <xdr:col>14</xdr:col>
      <xdr:colOff>450023</xdr:colOff>
      <xdr:row>33</xdr:row>
      <xdr:rowOff>11043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B65EBB3-E347-A046-BF9E-489F69B91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723784" y="1016000"/>
          <a:ext cx="8128000" cy="609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27</xdr:row>
      <xdr:rowOff>12700</xdr:rowOff>
    </xdr:from>
    <xdr:to>
      <xdr:col>21</xdr:col>
      <xdr:colOff>177800</xdr:colOff>
      <xdr:row>52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612DE3-A05D-4D2F-9422-7AE08E85F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5362923E-B7C0-4B74-8230-1A1F8662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B57B566-4905-4BA1-83F6-074AD9C433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7</xdr:col>
      <xdr:colOff>223298</xdr:colOff>
      <xdr:row>0</xdr:row>
      <xdr:rowOff>97693</xdr:rowOff>
    </xdr:from>
    <xdr:to>
      <xdr:col>14</xdr:col>
      <xdr:colOff>318199</xdr:colOff>
      <xdr:row>33</xdr:row>
      <xdr:rowOff>75363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4BFF7FF1-EEF8-A14A-A5D4-70EF5CF53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660375" y="1113693"/>
          <a:ext cx="8128000" cy="609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27</xdr:row>
      <xdr:rowOff>12700</xdr:rowOff>
    </xdr:from>
    <xdr:to>
      <xdr:col>21</xdr:col>
      <xdr:colOff>177800</xdr:colOff>
      <xdr:row>52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4DDDBE-8055-4E3B-8C98-56D73741E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CDA8D03E-CA7D-4E98-AAB6-834AB125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5E013283-5137-4634-93BB-DDD96E416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8</xdr:col>
      <xdr:colOff>588679</xdr:colOff>
      <xdr:row>0</xdr:row>
      <xdr:rowOff>12867</xdr:rowOff>
    </xdr:from>
    <xdr:to>
      <xdr:col>15</xdr:col>
      <xdr:colOff>641885</xdr:colOff>
      <xdr:row>33</xdr:row>
      <xdr:rowOff>21938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1AD80F2-86BC-AE49-BBB4-C114D4CF9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0608619" y="1044629"/>
          <a:ext cx="8142475" cy="60789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28</xdr:row>
      <xdr:rowOff>12700</xdr:rowOff>
    </xdr:from>
    <xdr:to>
      <xdr:col>21</xdr:col>
      <xdr:colOff>177800</xdr:colOff>
      <xdr:row>53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BA5AF04-8627-4778-92C5-8BE185986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3F0FB58E-CD92-49F3-A4B7-F2F296E0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D7C6517-D56B-49DC-B866-01391F0741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7</xdr:col>
      <xdr:colOff>332619</xdr:colOff>
      <xdr:row>1</xdr:row>
      <xdr:rowOff>15119</xdr:rowOff>
    </xdr:from>
    <xdr:to>
      <xdr:col>14</xdr:col>
      <xdr:colOff>426357</xdr:colOff>
      <xdr:row>33</xdr:row>
      <xdr:rowOff>145143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5B17A5C1-FA6C-A049-8FD0-86D3C1DF4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748762" y="1227667"/>
          <a:ext cx="8128000" cy="6096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27</xdr:row>
      <xdr:rowOff>12700</xdr:rowOff>
    </xdr:from>
    <xdr:to>
      <xdr:col>21</xdr:col>
      <xdr:colOff>177800</xdr:colOff>
      <xdr:row>52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B10F94-D793-4D53-910F-9FB44F0B7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B5B21439-0CAF-4819-9BE8-61BD1B39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C2409761-496B-47C4-9EA4-8A16DE75B4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7</xdr:col>
      <xdr:colOff>186267</xdr:colOff>
      <xdr:row>1</xdr:row>
      <xdr:rowOff>16933</xdr:rowOff>
    </xdr:from>
    <xdr:to>
      <xdr:col>14</xdr:col>
      <xdr:colOff>254001</xdr:colOff>
      <xdr:row>33</xdr:row>
      <xdr:rowOff>186266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A5286ED-6E51-E946-963A-FBAAF5C6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922934" y="1236133"/>
          <a:ext cx="8128000" cy="609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20" totalsRowCount="1" headerRowDxfId="97" dataDxfId="95" totalsRowDxfId="93" headerRowBorderDxfId="96" tableBorderDxfId="94">
  <tableColumns count="1">
    <tableColumn id="1" xr3:uid="{00000000-0010-0000-0000-000001000000}" name="Potential" totalsRowFunction="custom" dataDxfId="92" totalsRowDxfId="91">
      <calculatedColumnFormula>#REF!</calculatedColumnFormula>
      <totalsRowFormula>'6'!G54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7"/>
  <sheetViews>
    <sheetView tabSelected="1" zoomScale="110" workbookViewId="0">
      <selection activeCell="H5" sqref="H5"/>
    </sheetView>
  </sheetViews>
  <sheetFormatPr baseColWidth="10" defaultColWidth="37.1640625" defaultRowHeight="15" x14ac:dyDescent="0.2"/>
  <cols>
    <col min="1" max="1" width="6.83203125" style="4" customWidth="1"/>
    <col min="2" max="2" width="30.6640625" style="22" customWidth="1"/>
    <col min="3" max="3" width="17.83203125" style="24" bestFit="1" customWidth="1"/>
    <col min="4" max="4" width="12.33203125" style="24" bestFit="1" customWidth="1"/>
    <col min="5" max="5" width="12.83203125" style="24" bestFit="1" customWidth="1"/>
    <col min="6" max="6" width="11.83203125" style="24" bestFit="1" customWidth="1"/>
    <col min="7" max="7" width="35.33203125" style="22" customWidth="1"/>
    <col min="8" max="16384" width="37.1640625" style="4"/>
  </cols>
  <sheetData>
    <row r="3" spans="2:9" ht="16" x14ac:dyDescent="0.2">
      <c r="C3" s="42"/>
    </row>
    <row r="7" spans="2:9" ht="26" x14ac:dyDescent="0.3">
      <c r="B7" s="62"/>
      <c r="D7" s="23"/>
    </row>
    <row r="8" spans="2:9" s="29" customFormat="1" ht="27" customHeight="1" x14ac:dyDescent="0.3">
      <c r="B8" s="61"/>
      <c r="C8" s="25"/>
      <c r="D8" s="26"/>
      <c r="E8" s="25"/>
      <c r="F8" s="25"/>
      <c r="G8" s="27"/>
      <c r="H8" s="28"/>
    </row>
    <row r="9" spans="2:9" ht="16" x14ac:dyDescent="0.2">
      <c r="B9" s="38" t="s">
        <v>11</v>
      </c>
      <c r="C9" s="38" t="s">
        <v>17</v>
      </c>
      <c r="D9" s="38" t="s">
        <v>19</v>
      </c>
      <c r="E9" s="38" t="s">
        <v>54</v>
      </c>
      <c r="F9" s="18" t="s">
        <v>33</v>
      </c>
      <c r="G9" s="18" t="s">
        <v>13</v>
      </c>
    </row>
    <row r="10" spans="2:9" ht="16" x14ac:dyDescent="0.2">
      <c r="B10" s="40"/>
      <c r="C10" s="40" t="s">
        <v>37</v>
      </c>
      <c r="D10" s="40" t="s">
        <v>36</v>
      </c>
      <c r="E10" s="40" t="s">
        <v>35</v>
      </c>
      <c r="F10" s="22" t="s">
        <v>34</v>
      </c>
      <c r="G10" s="69" t="s">
        <v>86</v>
      </c>
    </row>
    <row r="11" spans="2:9" ht="16" x14ac:dyDescent="0.2">
      <c r="B11" s="40"/>
      <c r="C11" s="41"/>
      <c r="D11" s="41"/>
      <c r="E11" s="41"/>
      <c r="G11" s="72" t="s">
        <v>59</v>
      </c>
    </row>
    <row r="12" spans="2:9" ht="16" x14ac:dyDescent="0.2">
      <c r="B12" s="40"/>
      <c r="C12" s="41"/>
      <c r="D12" s="41"/>
      <c r="E12" s="41"/>
      <c r="G12" s="49" t="s">
        <v>49</v>
      </c>
    </row>
    <row r="13" spans="2:9" x14ac:dyDescent="0.2">
      <c r="B13" s="40"/>
      <c r="C13" s="41"/>
      <c r="D13" s="41"/>
      <c r="E13" s="41"/>
      <c r="G13" s="47" t="s">
        <v>41</v>
      </c>
    </row>
    <row r="14" spans="2:9" x14ac:dyDescent="0.2">
      <c r="B14" s="11"/>
      <c r="C14" s="12"/>
      <c r="D14" s="12"/>
      <c r="E14" s="12"/>
      <c r="F14" s="46"/>
      <c r="G14" s="48"/>
    </row>
    <row r="15" spans="2:9" ht="26" customHeight="1" x14ac:dyDescent="0.2">
      <c r="B15" s="7" t="s">
        <v>98</v>
      </c>
      <c r="C15" s="15">
        <f>'1'!C54</f>
        <v>5.666666666666667</v>
      </c>
      <c r="D15" s="15">
        <f>'1'!D54</f>
        <v>5.8888888888888893</v>
      </c>
      <c r="E15" s="15">
        <f>'1'!E54</f>
        <v>5.9444444444444446</v>
      </c>
      <c r="F15" s="15">
        <f>'1'!F54</f>
        <v>10.666666666666666</v>
      </c>
      <c r="G15" s="15">
        <f>'1'!G54</f>
        <v>28.166666666666664</v>
      </c>
      <c r="H15" s="24"/>
      <c r="I15" s="24"/>
    </row>
    <row r="16" spans="2:9" ht="24" customHeight="1" x14ac:dyDescent="0.2">
      <c r="B16" s="7" t="s">
        <v>99</v>
      </c>
      <c r="C16" s="15">
        <f>'2'!C54</f>
        <v>5.333333333333333</v>
      </c>
      <c r="D16" s="15">
        <f>'2'!D54</f>
        <v>4.7777777777777777</v>
      </c>
      <c r="E16" s="15">
        <f>'2'!E54</f>
        <v>4.7222222222222223</v>
      </c>
      <c r="F16" s="15">
        <f>'2'!F54</f>
        <v>11.555555555555555</v>
      </c>
      <c r="G16" s="15">
        <f>'2'!G54</f>
        <v>26.388888888888886</v>
      </c>
      <c r="H16" s="24"/>
      <c r="I16" s="24"/>
    </row>
    <row r="17" spans="2:12" ht="29.5" customHeight="1" x14ac:dyDescent="0.2">
      <c r="B17" s="7" t="s">
        <v>100</v>
      </c>
      <c r="C17" s="15">
        <f>'3'!C54</f>
        <v>5.9444444444444446</v>
      </c>
      <c r="D17" s="15">
        <f>'3'!D54</f>
        <v>6.0555555555555554</v>
      </c>
      <c r="E17" s="15">
        <f>'3'!E54</f>
        <v>5.5</v>
      </c>
      <c r="F17" s="15">
        <f>'3'!F54</f>
        <v>11.555555555555555</v>
      </c>
      <c r="G17" s="15">
        <f>'3'!G54</f>
        <v>29.055555555555557</v>
      </c>
      <c r="H17" s="30"/>
      <c r="J17" s="17"/>
    </row>
    <row r="18" spans="2:12" ht="26" customHeight="1" x14ac:dyDescent="0.2">
      <c r="B18" s="7" t="s">
        <v>101</v>
      </c>
      <c r="C18" s="15">
        <f>'4'!C53</f>
        <v>4.9444444444444446</v>
      </c>
      <c r="D18" s="15">
        <f>'4'!D53</f>
        <v>6.7222222222222223</v>
      </c>
      <c r="E18" s="15">
        <f>'4'!E53</f>
        <v>6.2777777777777777</v>
      </c>
      <c r="F18" s="15">
        <f>'4'!F53</f>
        <v>11.666666666666666</v>
      </c>
      <c r="G18" s="15">
        <f>'4'!G53</f>
        <v>29.611111111111114</v>
      </c>
      <c r="H18" s="30"/>
      <c r="L18" s="17"/>
    </row>
    <row r="19" spans="2:12" ht="26" customHeight="1" x14ac:dyDescent="0.2">
      <c r="B19" s="7" t="s">
        <v>102</v>
      </c>
      <c r="C19" s="54">
        <f>'5'!C53</f>
        <v>8.1111111111111107</v>
      </c>
      <c r="D19" s="54">
        <f>'5'!D53</f>
        <v>7</v>
      </c>
      <c r="E19" s="54">
        <f>'5'!E53</f>
        <v>6.666666666666667</v>
      </c>
      <c r="F19" s="54">
        <f>'5'!F53</f>
        <v>12.555555555555555</v>
      </c>
      <c r="G19" s="76">
        <f>'5'!G53</f>
        <v>34.333333333333336</v>
      </c>
      <c r="H19" s="24"/>
      <c r="I19" s="24"/>
      <c r="J19" s="24"/>
      <c r="L19" s="17"/>
    </row>
    <row r="20" spans="2:12" ht="26" customHeight="1" x14ac:dyDescent="0.2">
      <c r="B20" s="7" t="s">
        <v>96</v>
      </c>
      <c r="C20" s="54">
        <f>'6'!C54</f>
        <v>7.4444444444444446</v>
      </c>
      <c r="D20" s="54">
        <f>'6'!D54</f>
        <v>6.5555555555555554</v>
      </c>
      <c r="E20" s="54">
        <f>'6'!E54</f>
        <v>6.666666666666667</v>
      </c>
      <c r="F20" s="54">
        <f>'6'!F54</f>
        <v>13.333333333333334</v>
      </c>
      <c r="G20" s="76">
        <f>'6'!G54</f>
        <v>34</v>
      </c>
      <c r="H20" s="24"/>
      <c r="I20" s="24"/>
      <c r="J20" s="24"/>
      <c r="L20" s="17"/>
    </row>
    <row r="21" spans="2:12" ht="26" customHeight="1" x14ac:dyDescent="0.2">
      <c r="B21" s="7" t="s">
        <v>97</v>
      </c>
      <c r="C21" s="54">
        <f>'7'!C53</f>
        <v>6.8888888888888893</v>
      </c>
      <c r="D21" s="54">
        <f>'7'!D53</f>
        <v>4.6111111111111107</v>
      </c>
      <c r="E21" s="54">
        <f>'7'!E53</f>
        <v>4.833333333333333</v>
      </c>
      <c r="F21" s="54">
        <f>'7'!F53</f>
        <v>11.666666666666666</v>
      </c>
      <c r="G21" s="15">
        <f>'7'!G53</f>
        <v>28</v>
      </c>
      <c r="H21" s="24"/>
      <c r="I21" s="24"/>
      <c r="J21" s="24"/>
      <c r="L21" s="17"/>
    </row>
    <row r="22" spans="2:12" ht="23" customHeight="1" x14ac:dyDescent="0.2">
      <c r="B22" s="7"/>
      <c r="C22" s="54"/>
      <c r="D22" s="54"/>
      <c r="E22" s="54"/>
      <c r="F22" s="54"/>
      <c r="G22" s="71"/>
    </row>
    <row r="23" spans="2:12" ht="21" customHeight="1" x14ac:dyDescent="0.2">
      <c r="B23" s="44"/>
      <c r="C23" s="54"/>
      <c r="D23" s="54"/>
      <c r="E23" s="54"/>
      <c r="F23" s="54"/>
      <c r="G23" s="70"/>
      <c r="H23" s="6"/>
    </row>
    <row r="24" spans="2:12" ht="21" customHeight="1" x14ac:dyDescent="0.2">
      <c r="B24" s="32" t="s">
        <v>16</v>
      </c>
      <c r="C24" s="31"/>
      <c r="D24" s="31"/>
      <c r="E24" s="30"/>
      <c r="F24" s="30"/>
    </row>
    <row r="25" spans="2:12" ht="21" customHeight="1" x14ac:dyDescent="0.2">
      <c r="B25" s="4"/>
      <c r="D25" s="31"/>
      <c r="E25" s="30"/>
      <c r="F25" s="30"/>
      <c r="G25" s="36"/>
    </row>
    <row r="26" spans="2:12" ht="21" customHeight="1" x14ac:dyDescent="0.2">
      <c r="B26" s="4"/>
      <c r="D26" s="31"/>
      <c r="E26" s="30"/>
      <c r="F26" s="30"/>
      <c r="G26" s="32"/>
    </row>
    <row r="27" spans="2:12" ht="21" customHeight="1" x14ac:dyDescent="0.2">
      <c r="B27" s="4"/>
      <c r="D27" s="31"/>
      <c r="E27" s="30"/>
      <c r="F27" s="30"/>
    </row>
    <row r="28" spans="2:12" ht="16" x14ac:dyDescent="0.2">
      <c r="B28" s="1"/>
      <c r="C28" s="33"/>
      <c r="D28" s="33"/>
    </row>
    <row r="29" spans="2:12" ht="23" customHeight="1" x14ac:dyDescent="0.2">
      <c r="B29" s="1"/>
      <c r="C29" s="33"/>
      <c r="D29" s="33"/>
      <c r="E29" s="23"/>
      <c r="F29" s="23"/>
    </row>
    <row r="30" spans="2:12" ht="23" customHeight="1" x14ac:dyDescent="0.2">
      <c r="B30" s="39"/>
      <c r="C30" s="33"/>
      <c r="D30" s="33"/>
    </row>
    <row r="31" spans="2:12" ht="23" customHeight="1" x14ac:dyDescent="0.2">
      <c r="B31" s="4"/>
      <c r="C31" s="4"/>
    </row>
    <row r="32" spans="2:12" ht="23" customHeight="1" x14ac:dyDescent="0.2">
      <c r="B32" s="4"/>
      <c r="C32" s="18" t="s">
        <v>38</v>
      </c>
      <c r="D32" s="6" t="s">
        <v>19</v>
      </c>
      <c r="E32" s="6" t="s">
        <v>47</v>
      </c>
      <c r="F32" s="18" t="s">
        <v>33</v>
      </c>
      <c r="G32" s="18" t="s">
        <v>13</v>
      </c>
    </row>
    <row r="33" spans="2:7" ht="23" customHeight="1" x14ac:dyDescent="0.2">
      <c r="B33" s="18" t="s">
        <v>23</v>
      </c>
      <c r="C33" s="37">
        <f t="shared" ref="C33:G41" si="0">C15</f>
        <v>5.666666666666667</v>
      </c>
      <c r="D33" s="37">
        <f t="shared" si="0"/>
        <v>5.8888888888888893</v>
      </c>
      <c r="E33" s="37">
        <f t="shared" si="0"/>
        <v>5.9444444444444446</v>
      </c>
      <c r="F33" s="37">
        <f t="shared" si="0"/>
        <v>10.666666666666666</v>
      </c>
      <c r="G33" s="37">
        <f t="shared" si="0"/>
        <v>28.166666666666664</v>
      </c>
    </row>
    <row r="34" spans="2:7" s="20" customFormat="1" ht="23" customHeight="1" x14ac:dyDescent="0.2">
      <c r="B34" s="18" t="s">
        <v>24</v>
      </c>
      <c r="C34" s="37">
        <f t="shared" si="0"/>
        <v>5.333333333333333</v>
      </c>
      <c r="D34" s="37">
        <f t="shared" si="0"/>
        <v>4.7777777777777777</v>
      </c>
      <c r="E34" s="37">
        <f t="shared" si="0"/>
        <v>4.7222222222222223</v>
      </c>
      <c r="F34" s="37">
        <f>F16</f>
        <v>11.555555555555555</v>
      </c>
      <c r="G34" s="37">
        <f t="shared" si="0"/>
        <v>26.388888888888886</v>
      </c>
    </row>
    <row r="35" spans="2:7" ht="23" customHeight="1" x14ac:dyDescent="0.2">
      <c r="B35" s="18" t="s">
        <v>25</v>
      </c>
      <c r="C35" s="37">
        <f t="shared" si="0"/>
        <v>5.9444444444444446</v>
      </c>
      <c r="D35" s="37">
        <f t="shared" si="0"/>
        <v>6.0555555555555554</v>
      </c>
      <c r="E35" s="37">
        <f t="shared" si="0"/>
        <v>5.5</v>
      </c>
      <c r="F35" s="37">
        <f t="shared" si="0"/>
        <v>11.555555555555555</v>
      </c>
      <c r="G35" s="37">
        <f t="shared" si="0"/>
        <v>29.055555555555557</v>
      </c>
    </row>
    <row r="36" spans="2:7" ht="23" customHeight="1" x14ac:dyDescent="0.2">
      <c r="B36" s="18" t="s">
        <v>26</v>
      </c>
      <c r="C36" s="37">
        <f t="shared" si="0"/>
        <v>4.9444444444444446</v>
      </c>
      <c r="D36" s="37">
        <f t="shared" si="0"/>
        <v>6.7222222222222223</v>
      </c>
      <c r="E36" s="37">
        <f t="shared" si="0"/>
        <v>6.2777777777777777</v>
      </c>
      <c r="F36" s="37">
        <f t="shared" si="0"/>
        <v>11.666666666666666</v>
      </c>
      <c r="G36" s="37">
        <f>G18</f>
        <v>29.611111111111114</v>
      </c>
    </row>
    <row r="37" spans="2:7" ht="23" customHeight="1" x14ac:dyDescent="0.2">
      <c r="B37" s="18" t="s">
        <v>27</v>
      </c>
      <c r="C37" s="37">
        <f t="shared" si="0"/>
        <v>8.1111111111111107</v>
      </c>
      <c r="D37" s="37">
        <f t="shared" si="0"/>
        <v>7</v>
      </c>
      <c r="E37" s="37">
        <f t="shared" si="0"/>
        <v>6.666666666666667</v>
      </c>
      <c r="F37" s="37">
        <f t="shared" si="0"/>
        <v>12.555555555555555</v>
      </c>
      <c r="G37" s="47">
        <f t="shared" si="0"/>
        <v>34.333333333333336</v>
      </c>
    </row>
    <row r="38" spans="2:7" ht="23" customHeight="1" x14ac:dyDescent="0.2">
      <c r="B38" s="18" t="s">
        <v>20</v>
      </c>
      <c r="C38" s="37">
        <f t="shared" si="0"/>
        <v>7.4444444444444446</v>
      </c>
      <c r="D38" s="37">
        <f t="shared" si="0"/>
        <v>6.5555555555555554</v>
      </c>
      <c r="E38" s="37">
        <f t="shared" si="0"/>
        <v>6.666666666666667</v>
      </c>
      <c r="F38" s="37">
        <f t="shared" si="0"/>
        <v>13.333333333333334</v>
      </c>
      <c r="G38" s="47">
        <f t="shared" si="0"/>
        <v>34</v>
      </c>
    </row>
    <row r="39" spans="2:7" ht="23" customHeight="1" x14ac:dyDescent="0.2">
      <c r="B39" s="18" t="s">
        <v>21</v>
      </c>
      <c r="C39" s="37">
        <f t="shared" si="0"/>
        <v>6.8888888888888893</v>
      </c>
      <c r="D39" s="37">
        <f t="shared" si="0"/>
        <v>4.6111111111111107</v>
      </c>
      <c r="E39" s="37">
        <f t="shared" si="0"/>
        <v>4.833333333333333</v>
      </c>
      <c r="F39" s="37">
        <f t="shared" si="0"/>
        <v>11.666666666666666</v>
      </c>
      <c r="G39" s="47">
        <f t="shared" si="0"/>
        <v>28</v>
      </c>
    </row>
    <row r="40" spans="2:7" ht="23" customHeight="1" x14ac:dyDescent="0.2">
      <c r="B40" s="18" t="s">
        <v>22</v>
      </c>
      <c r="C40" s="37">
        <f t="shared" si="0"/>
        <v>0</v>
      </c>
      <c r="D40" s="37">
        <f t="shared" si="0"/>
        <v>0</v>
      </c>
      <c r="E40" s="37">
        <f t="shared" si="0"/>
        <v>0</v>
      </c>
      <c r="F40" s="37">
        <f t="shared" si="0"/>
        <v>0</v>
      </c>
      <c r="G40" s="47">
        <f t="shared" si="0"/>
        <v>0</v>
      </c>
    </row>
    <row r="41" spans="2:7" ht="23" customHeight="1" x14ac:dyDescent="0.2">
      <c r="B41" s="18">
        <v>9</v>
      </c>
      <c r="C41" s="37">
        <f t="shared" si="0"/>
        <v>0</v>
      </c>
      <c r="D41" s="37">
        <f t="shared" si="0"/>
        <v>0</v>
      </c>
      <c r="E41" s="37">
        <f t="shared" si="0"/>
        <v>0</v>
      </c>
      <c r="F41" s="37">
        <f t="shared" si="0"/>
        <v>0</v>
      </c>
      <c r="G41" s="47">
        <f t="shared" si="0"/>
        <v>0</v>
      </c>
    </row>
    <row r="42" spans="2:7" ht="23" customHeight="1" x14ac:dyDescent="0.2">
      <c r="B42" s="18">
        <v>10</v>
      </c>
      <c r="C42" s="37" t="e">
        <f>#REF!</f>
        <v>#REF!</v>
      </c>
      <c r="D42" s="37" t="e">
        <f>#REF!</f>
        <v>#REF!</v>
      </c>
      <c r="E42" s="37" t="e">
        <f>#REF!</f>
        <v>#REF!</v>
      </c>
      <c r="F42" s="37" t="e">
        <f>#REF!</f>
        <v>#REF!</v>
      </c>
      <c r="G42" s="58" t="e">
        <f>#REF!</f>
        <v>#REF!</v>
      </c>
    </row>
    <row r="43" spans="2:7" ht="16" x14ac:dyDescent="0.2">
      <c r="B43" s="18"/>
      <c r="C43" s="37"/>
      <c r="D43" s="37"/>
      <c r="E43" s="37"/>
      <c r="F43" s="37"/>
    </row>
    <row r="44" spans="2:7" ht="16" x14ac:dyDescent="0.2">
      <c r="C44" s="37"/>
    </row>
    <row r="45" spans="2:7" ht="18.5" customHeight="1" x14ac:dyDescent="0.2">
      <c r="C45" s="37"/>
    </row>
    <row r="46" spans="2:7" ht="18.5" customHeight="1" x14ac:dyDescent="0.2">
      <c r="B46" s="32"/>
      <c r="C46" s="37"/>
      <c r="D46" s="30"/>
      <c r="E46" s="30"/>
      <c r="F46" s="30"/>
      <c r="G46" s="32"/>
    </row>
    <row r="47" spans="2:7" ht="16" x14ac:dyDescent="0.2">
      <c r="C47" s="37"/>
    </row>
    <row r="60" spans="3:7" x14ac:dyDescent="0.2">
      <c r="C60" s="35"/>
      <c r="D60" s="35"/>
      <c r="E60" s="35"/>
      <c r="F60" s="35"/>
      <c r="G60" s="34"/>
    </row>
    <row r="61" spans="3:7" ht="23.5" customHeight="1" x14ac:dyDescent="0.2"/>
    <row r="62" spans="3:7" ht="23.5" customHeight="1" x14ac:dyDescent="0.2"/>
    <row r="63" spans="3:7" ht="33.5" customHeight="1" x14ac:dyDescent="0.2"/>
    <row r="66" spans="2:7" ht="17" customHeight="1" x14ac:dyDescent="0.2"/>
    <row r="67" spans="2:7" ht="15.5" customHeight="1" x14ac:dyDescent="0.2"/>
    <row r="77" spans="2:7" x14ac:dyDescent="0.2">
      <c r="B77" s="36"/>
      <c r="C77" s="35"/>
      <c r="D77" s="35"/>
      <c r="E77" s="35"/>
      <c r="F77" s="35"/>
      <c r="G77" s="34"/>
    </row>
    <row r="80" spans="2:7" ht="18.5" customHeight="1" x14ac:dyDescent="0.2"/>
    <row r="81" spans="2:7" x14ac:dyDescent="0.2">
      <c r="B81" s="36"/>
    </row>
    <row r="90" spans="2:7" ht="23.5" customHeight="1" x14ac:dyDescent="0.2"/>
    <row r="91" spans="2:7" ht="23.5" customHeight="1" x14ac:dyDescent="0.2"/>
    <row r="92" spans="2:7" ht="23.5" customHeight="1" x14ac:dyDescent="0.2"/>
    <row r="93" spans="2:7" ht="23.5" customHeight="1" x14ac:dyDescent="0.2"/>
    <row r="94" spans="2:7" ht="23.5" customHeight="1" x14ac:dyDescent="0.2">
      <c r="B94" s="36"/>
      <c r="C94" s="35"/>
      <c r="D94" s="35"/>
      <c r="E94" s="35"/>
      <c r="F94" s="35"/>
      <c r="G94" s="34"/>
    </row>
    <row r="95" spans="2:7" ht="26" customHeight="1" x14ac:dyDescent="0.2"/>
    <row r="96" spans="2:7" ht="14.5" customHeight="1" x14ac:dyDescent="0.2">
      <c r="B96" s="36"/>
    </row>
    <row r="97" spans="2:2" x14ac:dyDescent="0.2">
      <c r="B97" s="32"/>
    </row>
  </sheetData>
  <phoneticPr fontId="19" type="noConversion"/>
  <conditionalFormatting sqref="G10">
    <cfRule type="cellIs" dxfId="103" priority="5" operator="lessThan">
      <formula>1</formula>
    </cfRule>
    <cfRule type="cellIs" dxfId="102" priority="6" operator="lessThan">
      <formula>1</formula>
    </cfRule>
  </conditionalFormatting>
  <conditionalFormatting sqref="G11">
    <cfRule type="cellIs" dxfId="101" priority="3" operator="lessThan">
      <formula>1</formula>
    </cfRule>
    <cfRule type="cellIs" dxfId="100" priority="4" operator="lessThan">
      <formula>1</formula>
    </cfRule>
  </conditionalFormatting>
  <conditionalFormatting sqref="G12">
    <cfRule type="cellIs" dxfId="99" priority="1" operator="lessThan">
      <formula>1</formula>
    </cfRule>
    <cfRule type="cellIs" dxfId="98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11:G13 G19" calculatedColumn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42AC0-E98F-4AB6-A0D1-32EEBE0F29ED}">
  <dimension ref="A1:O128"/>
  <sheetViews>
    <sheetView topLeftCell="E1" zoomScale="107" workbookViewId="0">
      <selection activeCell="F43" sqref="F43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9" style="1" bestFit="1" customWidth="1"/>
    <col min="11" max="13" width="13.6640625" style="1" bestFit="1" customWidth="1"/>
    <col min="14" max="14" width="11.5" style="1" bestFit="1" customWidth="1"/>
    <col min="15" max="16384" width="8.83203125" style="1"/>
  </cols>
  <sheetData>
    <row r="1" spans="1:7" x14ac:dyDescent="0.2">
      <c r="A1" s="64"/>
      <c r="B1" s="64"/>
      <c r="C1" s="64"/>
      <c r="D1" s="64"/>
      <c r="E1" s="64"/>
    </row>
    <row r="2" spans="1:7" x14ac:dyDescent="0.2">
      <c r="A2" s="64"/>
      <c r="B2" s="64"/>
      <c r="C2" s="64"/>
      <c r="D2" s="64"/>
      <c r="E2" s="64"/>
    </row>
    <row r="3" spans="1:7" x14ac:dyDescent="0.2">
      <c r="A3" s="64"/>
      <c r="B3" s="64"/>
      <c r="C3" s="64"/>
      <c r="D3" s="64"/>
      <c r="E3" s="64"/>
    </row>
    <row r="4" spans="1:7" x14ac:dyDescent="0.2">
      <c r="A4" s="64"/>
      <c r="B4" s="64"/>
      <c r="C4" s="64"/>
      <c r="D4" s="64"/>
      <c r="E4" s="64"/>
    </row>
    <row r="5" spans="1:7" x14ac:dyDescent="0.2">
      <c r="A5" s="64"/>
      <c r="B5" s="64"/>
      <c r="C5" s="64"/>
      <c r="D5" s="64"/>
      <c r="E5" s="64"/>
    </row>
    <row r="6" spans="1:7" ht="21" x14ac:dyDescent="0.25">
      <c r="A6" s="64"/>
      <c r="B6" s="63" t="s">
        <v>60</v>
      </c>
      <c r="C6" s="64">
        <v>1</v>
      </c>
      <c r="D6" s="65"/>
      <c r="E6" s="64"/>
      <c r="G6" s="63" t="s">
        <v>79</v>
      </c>
    </row>
    <row r="7" spans="1:7" ht="21" x14ac:dyDescent="0.25">
      <c r="A7" s="64"/>
      <c r="B7" s="63" t="s">
        <v>61</v>
      </c>
      <c r="C7" s="66" t="s">
        <v>103</v>
      </c>
      <c r="D7" s="65"/>
      <c r="E7" s="66"/>
      <c r="G7" s="63" t="s">
        <v>80</v>
      </c>
    </row>
    <row r="8" spans="1:7" ht="21" x14ac:dyDescent="0.25">
      <c r="A8" s="64"/>
      <c r="B8" s="63" t="s">
        <v>62</v>
      </c>
      <c r="C8" s="66" t="s">
        <v>104</v>
      </c>
      <c r="D8" s="65"/>
      <c r="E8" s="66"/>
      <c r="G8" s="66" t="s">
        <v>157</v>
      </c>
    </row>
    <row r="9" spans="1:7" ht="21" x14ac:dyDescent="0.25">
      <c r="A9" s="64"/>
      <c r="B9" s="63" t="s">
        <v>63</v>
      </c>
      <c r="C9" s="66"/>
      <c r="D9" s="65"/>
      <c r="E9" s="66"/>
      <c r="G9" s="66" t="s">
        <v>163</v>
      </c>
    </row>
    <row r="10" spans="1:7" ht="21" x14ac:dyDescent="0.25">
      <c r="A10" s="64"/>
      <c r="B10" s="63" t="s">
        <v>64</v>
      </c>
      <c r="C10" s="66"/>
      <c r="D10" s="65"/>
      <c r="E10" s="66"/>
      <c r="G10" s="66"/>
    </row>
    <row r="11" spans="1:7" ht="21" x14ac:dyDescent="0.25">
      <c r="A11" s="64"/>
      <c r="B11" s="63" t="s">
        <v>91</v>
      </c>
      <c r="C11" s="66"/>
      <c r="D11" s="65"/>
      <c r="E11" s="66"/>
      <c r="G11" s="66"/>
    </row>
    <row r="12" spans="1:7" ht="21" x14ac:dyDescent="0.25">
      <c r="A12" s="64"/>
      <c r="B12" s="63" t="s">
        <v>65</v>
      </c>
      <c r="C12" s="66"/>
      <c r="D12" s="67"/>
      <c r="E12" s="66"/>
      <c r="G12" s="63" t="s">
        <v>81</v>
      </c>
    </row>
    <row r="13" spans="1:7" ht="21" x14ac:dyDescent="0.25">
      <c r="A13" s="64"/>
      <c r="B13" s="63" t="s">
        <v>66</v>
      </c>
      <c r="C13" s="66"/>
      <c r="D13" s="65"/>
      <c r="E13" s="66"/>
      <c r="G13" s="66" t="s">
        <v>158</v>
      </c>
    </row>
    <row r="14" spans="1:7" ht="21" x14ac:dyDescent="0.25">
      <c r="A14" s="64"/>
      <c r="B14" s="63" t="s">
        <v>67</v>
      </c>
      <c r="C14" s="66"/>
      <c r="D14" s="65"/>
      <c r="E14" s="66"/>
      <c r="G14" s="66" t="s">
        <v>160</v>
      </c>
    </row>
    <row r="15" spans="1:7" ht="21" x14ac:dyDescent="0.25">
      <c r="A15" s="64"/>
      <c r="B15" s="63" t="s">
        <v>68</v>
      </c>
      <c r="C15" s="66"/>
      <c r="D15" s="65"/>
      <c r="E15" s="66"/>
      <c r="G15" s="63" t="s">
        <v>82</v>
      </c>
    </row>
    <row r="16" spans="1:7" ht="21" x14ac:dyDescent="0.25">
      <c r="A16" s="64"/>
      <c r="B16" s="63" t="s">
        <v>69</v>
      </c>
      <c r="C16" s="66"/>
      <c r="D16" s="65"/>
      <c r="E16" s="66"/>
      <c r="G16" s="66" t="s">
        <v>159</v>
      </c>
    </row>
    <row r="17" spans="1:15" ht="21" x14ac:dyDescent="0.25">
      <c r="A17" s="64"/>
      <c r="B17" s="63" t="s">
        <v>70</v>
      </c>
      <c r="C17" s="66"/>
      <c r="D17" s="65"/>
      <c r="E17" s="66"/>
      <c r="G17" s="66" t="s">
        <v>161</v>
      </c>
    </row>
    <row r="18" spans="1:15" ht="21" x14ac:dyDescent="0.25">
      <c r="A18" s="64"/>
      <c r="B18" s="63" t="s">
        <v>71</v>
      </c>
      <c r="C18" s="66"/>
      <c r="D18" s="65"/>
      <c r="E18" s="66"/>
      <c r="G18" s="63" t="s">
        <v>83</v>
      </c>
    </row>
    <row r="19" spans="1:15" ht="21" x14ac:dyDescent="0.25">
      <c r="A19" s="64"/>
      <c r="B19" s="63" t="s">
        <v>72</v>
      </c>
      <c r="C19" s="66"/>
      <c r="D19" s="65" t="s">
        <v>73</v>
      </c>
      <c r="E19" s="66"/>
      <c r="G19" s="66" t="s">
        <v>162</v>
      </c>
    </row>
    <row r="20" spans="1:15" ht="21" x14ac:dyDescent="0.25">
      <c r="A20" s="64"/>
      <c r="B20" s="63" t="s">
        <v>74</v>
      </c>
      <c r="C20" s="66"/>
      <c r="D20" s="65"/>
      <c r="E20" s="66"/>
      <c r="G20" s="3" t="s">
        <v>164</v>
      </c>
    </row>
    <row r="21" spans="1:15" ht="21" x14ac:dyDescent="0.25">
      <c r="A21" s="64"/>
      <c r="B21" s="63" t="s">
        <v>75</v>
      </c>
      <c r="C21" s="66"/>
      <c r="D21" s="65"/>
      <c r="E21" s="66"/>
      <c r="G21" s="3" t="s">
        <v>165</v>
      </c>
    </row>
    <row r="22" spans="1:15" ht="21" x14ac:dyDescent="0.25">
      <c r="A22" s="64"/>
      <c r="B22" s="63" t="s">
        <v>76</v>
      </c>
      <c r="C22" s="66"/>
      <c r="D22" s="65"/>
      <c r="E22" s="66"/>
      <c r="G22" s="3" t="s">
        <v>166</v>
      </c>
    </row>
    <row r="23" spans="1:15" ht="21" x14ac:dyDescent="0.25">
      <c r="A23" s="64"/>
      <c r="B23" s="63" t="s">
        <v>77</v>
      </c>
      <c r="C23" s="66"/>
      <c r="D23" s="65"/>
      <c r="E23" s="66"/>
      <c r="G23" s="3" t="s">
        <v>167</v>
      </c>
    </row>
    <row r="24" spans="1:15" s="5" customFormat="1" ht="27" customHeight="1" x14ac:dyDescent="0.25">
      <c r="A24" s="68"/>
      <c r="B24" s="63" t="s">
        <v>78</v>
      </c>
      <c r="C24" s="66" t="s">
        <v>105</v>
      </c>
      <c r="D24" s="65"/>
      <c r="E24" s="66"/>
      <c r="F24" s="3"/>
      <c r="G24" s="4"/>
    </row>
    <row r="25" spans="1:15" s="5" customFormat="1" ht="27" customHeight="1" x14ac:dyDescent="0.25">
      <c r="A25" s="68"/>
      <c r="B25" s="63"/>
      <c r="C25" s="66" t="s">
        <v>106</v>
      </c>
      <c r="D25" s="66"/>
      <c r="E25" s="66"/>
      <c r="F25" s="3"/>
      <c r="G25" s="4"/>
    </row>
    <row r="26" spans="1:15" s="5" customFormat="1" ht="13.5" customHeight="1" x14ac:dyDescent="0.25">
      <c r="B26" s="2"/>
      <c r="C26" s="3"/>
      <c r="D26" s="3"/>
      <c r="E26" s="3"/>
      <c r="F26" s="3"/>
      <c r="G26" s="4"/>
    </row>
    <row r="27" spans="1:15" s="5" customFormat="1" ht="21" x14ac:dyDescent="0.25">
      <c r="B27" s="2" t="s">
        <v>18</v>
      </c>
      <c r="C27" s="43">
        <v>9</v>
      </c>
      <c r="D27" s="3"/>
      <c r="E27" s="3"/>
      <c r="F27" s="3"/>
      <c r="G27" s="4"/>
    </row>
    <row r="28" spans="1:15" x14ac:dyDescent="0.2">
      <c r="B28" s="6"/>
    </row>
    <row r="29" spans="1:15" x14ac:dyDescent="0.2">
      <c r="B29" s="7" t="s">
        <v>12</v>
      </c>
      <c r="C29" s="7" t="s">
        <v>55</v>
      </c>
      <c r="D29" s="7" t="s">
        <v>56</v>
      </c>
      <c r="E29" s="45" t="s">
        <v>57</v>
      </c>
      <c r="F29" s="7" t="s">
        <v>58</v>
      </c>
      <c r="G29" s="38" t="s">
        <v>13</v>
      </c>
    </row>
    <row r="30" spans="1:15" x14ac:dyDescent="0.2">
      <c r="B30" s="8"/>
      <c r="C30" s="9" t="s">
        <v>1</v>
      </c>
      <c r="D30" s="9" t="s">
        <v>2</v>
      </c>
      <c r="E30" s="9" t="s">
        <v>53</v>
      </c>
      <c r="F30" s="9" t="s">
        <v>28</v>
      </c>
      <c r="G30" s="51" t="s">
        <v>39</v>
      </c>
    </row>
    <row r="31" spans="1:15" x14ac:dyDescent="0.2">
      <c r="B31" s="8"/>
      <c r="C31" s="9" t="s">
        <v>51</v>
      </c>
      <c r="D31" s="9" t="s">
        <v>51</v>
      </c>
      <c r="E31" s="9"/>
      <c r="F31" s="9" t="s">
        <v>52</v>
      </c>
      <c r="G31" s="51" t="s">
        <v>50</v>
      </c>
    </row>
    <row r="32" spans="1:15" x14ac:dyDescent="0.2">
      <c r="B32" s="8"/>
      <c r="C32" s="9"/>
      <c r="D32" s="9"/>
      <c r="E32" s="9"/>
      <c r="F32" s="9"/>
      <c r="G32" s="51" t="s">
        <v>49</v>
      </c>
      <c r="K32" s="50" t="s">
        <v>0</v>
      </c>
      <c r="L32" s="50" t="s">
        <v>19</v>
      </c>
      <c r="M32" s="50" t="s">
        <v>47</v>
      </c>
      <c r="N32" s="50" t="s">
        <v>40</v>
      </c>
      <c r="O32" s="50" t="s">
        <v>48</v>
      </c>
    </row>
    <row r="33" spans="2:15" x14ac:dyDescent="0.2">
      <c r="B33" s="10"/>
      <c r="C33" s="11"/>
      <c r="D33" s="11"/>
      <c r="E33" s="11"/>
      <c r="F33" s="11"/>
      <c r="G33" s="52" t="s">
        <v>41</v>
      </c>
      <c r="J33" s="1" t="str">
        <f>B34</f>
        <v>Kock 1</v>
      </c>
      <c r="K33" s="50">
        <f t="shared" ref="K33:N48" si="0">C34</f>
        <v>6.5</v>
      </c>
      <c r="L33" s="50">
        <f t="shared" si="0"/>
        <v>7.5</v>
      </c>
      <c r="M33" s="50">
        <f t="shared" si="0"/>
        <v>7</v>
      </c>
      <c r="N33" s="50">
        <f t="shared" si="0"/>
        <v>5.5</v>
      </c>
      <c r="O33" s="50"/>
    </row>
    <row r="34" spans="2:15" x14ac:dyDescent="0.2">
      <c r="B34" s="11" t="s">
        <v>3</v>
      </c>
      <c r="C34" s="56">
        <v>6.5</v>
      </c>
      <c r="D34" s="56">
        <v>7.5</v>
      </c>
      <c r="E34" s="56">
        <v>7</v>
      </c>
      <c r="F34" s="56">
        <v>5.5</v>
      </c>
      <c r="G34" s="53"/>
      <c r="J34" s="1" t="str">
        <f t="shared" ref="J34:J43" si="1">B35</f>
        <v>Kock 2</v>
      </c>
      <c r="K34" s="50">
        <f t="shared" si="0"/>
        <v>4.5</v>
      </c>
      <c r="L34" s="50">
        <f t="shared" si="0"/>
        <v>7</v>
      </c>
      <c r="M34" s="50">
        <f t="shared" si="0"/>
        <v>5</v>
      </c>
      <c r="N34" s="50">
        <f t="shared" si="0"/>
        <v>4</v>
      </c>
      <c r="O34" s="50"/>
    </row>
    <row r="35" spans="2:15" x14ac:dyDescent="0.2">
      <c r="B35" s="9" t="s">
        <v>87</v>
      </c>
      <c r="C35" s="57">
        <v>4.5</v>
      </c>
      <c r="D35" s="57">
        <v>7</v>
      </c>
      <c r="E35" s="57">
        <v>5</v>
      </c>
      <c r="F35" s="57">
        <v>4</v>
      </c>
      <c r="G35" s="13"/>
      <c r="J35" s="1" t="str">
        <f t="shared" si="1"/>
        <v>Kock 3</v>
      </c>
      <c r="K35" s="50">
        <f t="shared" si="0"/>
        <v>5</v>
      </c>
      <c r="L35" s="50">
        <f t="shared" si="0"/>
        <v>4</v>
      </c>
      <c r="M35" s="50">
        <f t="shared" si="0"/>
        <v>6</v>
      </c>
      <c r="N35" s="50">
        <f t="shared" si="0"/>
        <v>5</v>
      </c>
      <c r="O35" s="50"/>
    </row>
    <row r="36" spans="2:15" x14ac:dyDescent="0.2">
      <c r="B36" s="9" t="s">
        <v>4</v>
      </c>
      <c r="C36" s="57">
        <v>5</v>
      </c>
      <c r="D36" s="57">
        <v>4</v>
      </c>
      <c r="E36" s="57">
        <v>6</v>
      </c>
      <c r="F36" s="57">
        <v>5</v>
      </c>
      <c r="G36" s="13"/>
      <c r="J36" s="1" t="str">
        <f t="shared" si="1"/>
        <v>Kock 4</v>
      </c>
      <c r="K36" s="50">
        <f t="shared" si="0"/>
        <v>5.5</v>
      </c>
      <c r="L36" s="50">
        <f t="shared" si="0"/>
        <v>6.5</v>
      </c>
      <c r="M36" s="50">
        <f t="shared" si="0"/>
        <v>7.5</v>
      </c>
      <c r="N36" s="50">
        <f t="shared" si="0"/>
        <v>6.5</v>
      </c>
      <c r="O36" s="50"/>
    </row>
    <row r="37" spans="2:15" x14ac:dyDescent="0.2">
      <c r="B37" s="9" t="s">
        <v>5</v>
      </c>
      <c r="C37" s="57">
        <v>5.5</v>
      </c>
      <c r="D37" s="57">
        <v>6.5</v>
      </c>
      <c r="E37" s="57">
        <v>7.5</v>
      </c>
      <c r="F37" s="57">
        <v>6.5</v>
      </c>
      <c r="G37" s="13"/>
      <c r="H37" s="1">
        <v>8</v>
      </c>
      <c r="I37" s="1">
        <v>7</v>
      </c>
      <c r="J37" s="1">
        <v>8</v>
      </c>
      <c r="K37" s="50">
        <f t="shared" si="0"/>
        <v>5.5</v>
      </c>
      <c r="L37" s="50">
        <f t="shared" si="0"/>
        <v>5.5</v>
      </c>
      <c r="M37" s="50">
        <f t="shared" si="0"/>
        <v>5.5</v>
      </c>
      <c r="N37" s="50">
        <f t="shared" si="0"/>
        <v>5</v>
      </c>
      <c r="O37" s="50"/>
    </row>
    <row r="38" spans="2:15" x14ac:dyDescent="0.2">
      <c r="B38" s="9" t="s">
        <v>6</v>
      </c>
      <c r="C38" s="57">
        <v>5.5</v>
      </c>
      <c r="D38" s="57">
        <v>5.5</v>
      </c>
      <c r="E38" s="57">
        <v>5.5</v>
      </c>
      <c r="F38" s="57">
        <v>5</v>
      </c>
      <c r="G38" s="13"/>
      <c r="J38" s="1" t="str">
        <f t="shared" si="1"/>
        <v>Kock 6</v>
      </c>
      <c r="K38" s="50">
        <f t="shared" si="0"/>
        <v>5</v>
      </c>
      <c r="L38" s="50">
        <f t="shared" si="0"/>
        <v>4.5</v>
      </c>
      <c r="M38" s="50">
        <f t="shared" si="0"/>
        <v>5</v>
      </c>
      <c r="N38" s="50">
        <f t="shared" si="0"/>
        <v>4.5</v>
      </c>
      <c r="O38" s="50"/>
    </row>
    <row r="39" spans="2:15" x14ac:dyDescent="0.2">
      <c r="B39" s="9" t="s">
        <v>7</v>
      </c>
      <c r="C39" s="57">
        <v>5</v>
      </c>
      <c r="D39" s="57">
        <v>4.5</v>
      </c>
      <c r="E39" s="57">
        <v>5</v>
      </c>
      <c r="F39" s="57">
        <v>4.5</v>
      </c>
      <c r="G39" s="13"/>
      <c r="J39" s="1" t="str">
        <f t="shared" si="1"/>
        <v>Kock 7</v>
      </c>
      <c r="K39" s="50">
        <f t="shared" si="0"/>
        <v>6.5</v>
      </c>
      <c r="L39" s="50">
        <f t="shared" si="0"/>
        <v>7</v>
      </c>
      <c r="M39" s="50">
        <f t="shared" si="0"/>
        <v>7</v>
      </c>
      <c r="N39" s="50">
        <f t="shared" si="0"/>
        <v>6.5</v>
      </c>
      <c r="O39" s="50"/>
    </row>
    <row r="40" spans="2:15" x14ac:dyDescent="0.2">
      <c r="B40" s="9" t="s">
        <v>8</v>
      </c>
      <c r="C40" s="57">
        <v>6.5</v>
      </c>
      <c r="D40" s="57">
        <v>7</v>
      </c>
      <c r="E40" s="57">
        <v>7</v>
      </c>
      <c r="F40" s="57">
        <v>6.5</v>
      </c>
      <c r="G40" s="13"/>
      <c r="J40" s="1" t="str">
        <f t="shared" si="1"/>
        <v>Kock 8</v>
      </c>
      <c r="K40" s="50">
        <f t="shared" si="0"/>
        <v>6</v>
      </c>
      <c r="L40" s="50">
        <f t="shared" si="0"/>
        <v>5</v>
      </c>
      <c r="M40" s="50">
        <f t="shared" si="0"/>
        <v>5.5</v>
      </c>
      <c r="N40" s="50">
        <f t="shared" si="0"/>
        <v>6</v>
      </c>
      <c r="O40" s="50"/>
    </row>
    <row r="41" spans="2:15" x14ac:dyDescent="0.2">
      <c r="B41" s="9" t="s">
        <v>9</v>
      </c>
      <c r="C41" s="57">
        <v>6</v>
      </c>
      <c r="D41" s="57">
        <v>5</v>
      </c>
      <c r="E41" s="57">
        <v>5.5</v>
      </c>
      <c r="F41" s="57">
        <v>6</v>
      </c>
      <c r="G41" s="13"/>
      <c r="J41" s="1" t="str">
        <f t="shared" si="1"/>
        <v>Kock 9</v>
      </c>
      <c r="K41" s="50">
        <f t="shared" si="0"/>
        <v>6.5</v>
      </c>
      <c r="L41" s="50">
        <f t="shared" si="0"/>
        <v>6</v>
      </c>
      <c r="M41" s="50">
        <f t="shared" si="0"/>
        <v>5</v>
      </c>
      <c r="N41" s="50">
        <f t="shared" si="0"/>
        <v>5</v>
      </c>
      <c r="O41" s="50"/>
    </row>
    <row r="42" spans="2:15" x14ac:dyDescent="0.2">
      <c r="B42" s="9" t="s">
        <v>10</v>
      </c>
      <c r="C42" s="57">
        <v>6.5</v>
      </c>
      <c r="D42" s="57">
        <v>6</v>
      </c>
      <c r="E42" s="57">
        <v>5</v>
      </c>
      <c r="F42" s="57">
        <v>5</v>
      </c>
      <c r="G42" s="13"/>
      <c r="J42" s="1">
        <f t="shared" si="1"/>
        <v>0</v>
      </c>
      <c r="K42" s="50">
        <f t="shared" si="0"/>
        <v>0</v>
      </c>
      <c r="L42" s="50">
        <f t="shared" si="0"/>
        <v>0</v>
      </c>
      <c r="M42" s="50">
        <f t="shared" si="0"/>
        <v>0</v>
      </c>
      <c r="N42" s="50">
        <f t="shared" si="0"/>
        <v>0</v>
      </c>
      <c r="O42" s="50"/>
    </row>
    <row r="43" spans="2:15" x14ac:dyDescent="0.2">
      <c r="B43" s="9"/>
      <c r="C43" s="57"/>
      <c r="D43" s="57"/>
      <c r="E43" s="57"/>
      <c r="F43" s="57"/>
      <c r="G43" s="13"/>
      <c r="J43" s="1">
        <f t="shared" si="1"/>
        <v>0</v>
      </c>
      <c r="K43" s="50">
        <f t="shared" si="0"/>
        <v>0</v>
      </c>
      <c r="L43" s="50">
        <f t="shared" si="0"/>
        <v>0</v>
      </c>
      <c r="M43" s="50">
        <f t="shared" si="0"/>
        <v>0</v>
      </c>
      <c r="N43" s="50">
        <f t="shared" si="0"/>
        <v>0</v>
      </c>
      <c r="O43" s="50"/>
    </row>
    <row r="44" spans="2:15" x14ac:dyDescent="0.2">
      <c r="B44" s="9"/>
      <c r="C44" s="57"/>
      <c r="D44" s="57"/>
      <c r="E44" s="57"/>
      <c r="F44" s="57"/>
      <c r="G44" s="13"/>
      <c r="J44" s="1" t="s">
        <v>29</v>
      </c>
      <c r="K44" s="50">
        <f t="shared" si="0"/>
        <v>0</v>
      </c>
      <c r="L44" s="50">
        <f t="shared" si="0"/>
        <v>0</v>
      </c>
      <c r="M44" s="50">
        <f t="shared" si="0"/>
        <v>0</v>
      </c>
      <c r="N44" s="50">
        <f t="shared" si="0"/>
        <v>0</v>
      </c>
      <c r="O44" s="50"/>
    </row>
    <row r="45" spans="2:15" x14ac:dyDescent="0.2">
      <c r="B45" s="9"/>
      <c r="C45" s="57"/>
      <c r="D45" s="57"/>
      <c r="E45" s="57"/>
      <c r="F45" s="57"/>
      <c r="G45" s="13"/>
      <c r="J45" s="1" t="s">
        <v>30</v>
      </c>
      <c r="K45" s="50">
        <f t="shared" si="0"/>
        <v>0</v>
      </c>
      <c r="L45" s="50">
        <f t="shared" si="0"/>
        <v>0</v>
      </c>
      <c r="M45" s="50">
        <f t="shared" si="0"/>
        <v>0</v>
      </c>
      <c r="N45" s="50">
        <f t="shared" si="0"/>
        <v>0</v>
      </c>
      <c r="O45" s="50"/>
    </row>
    <row r="46" spans="2:15" x14ac:dyDescent="0.2">
      <c r="B46" s="9"/>
      <c r="C46" s="57"/>
      <c r="D46" s="57"/>
      <c r="E46" s="57"/>
      <c r="F46" s="57"/>
      <c r="G46" s="13"/>
      <c r="J46" s="1" t="s">
        <v>31</v>
      </c>
      <c r="K46" s="50">
        <f t="shared" si="0"/>
        <v>0</v>
      </c>
      <c r="L46" s="50">
        <f t="shared" si="0"/>
        <v>0</v>
      </c>
      <c r="M46" s="50">
        <f t="shared" si="0"/>
        <v>0</v>
      </c>
      <c r="N46" s="50">
        <f t="shared" si="0"/>
        <v>0</v>
      </c>
      <c r="O46" s="50"/>
    </row>
    <row r="47" spans="2:15" x14ac:dyDescent="0.2">
      <c r="B47" s="9"/>
      <c r="C47" s="57"/>
      <c r="D47" s="57"/>
      <c r="E47" s="57"/>
      <c r="F47" s="57"/>
      <c r="G47" s="13"/>
      <c r="J47" s="1" t="s">
        <v>32</v>
      </c>
      <c r="K47" s="50">
        <f t="shared" si="0"/>
        <v>0</v>
      </c>
      <c r="L47" s="50">
        <f t="shared" si="0"/>
        <v>0</v>
      </c>
      <c r="M47" s="50">
        <f t="shared" si="0"/>
        <v>0</v>
      </c>
      <c r="N47" s="50">
        <f t="shared" si="0"/>
        <v>0</v>
      </c>
      <c r="O47" s="50"/>
    </row>
    <row r="48" spans="2:15" x14ac:dyDescent="0.2">
      <c r="B48" s="9"/>
      <c r="C48" s="57"/>
      <c r="D48" s="57"/>
      <c r="E48" s="57"/>
      <c r="F48" s="57"/>
      <c r="G48" s="13"/>
      <c r="J48" s="1" t="s">
        <v>42</v>
      </c>
      <c r="K48" s="50">
        <f t="shared" si="0"/>
        <v>0</v>
      </c>
      <c r="L48" s="50">
        <f t="shared" si="0"/>
        <v>0</v>
      </c>
      <c r="M48" s="50">
        <f t="shared" si="0"/>
        <v>0</v>
      </c>
      <c r="N48" s="50">
        <f t="shared" si="0"/>
        <v>0</v>
      </c>
      <c r="O48" s="16"/>
    </row>
    <row r="49" spans="2:15" x14ac:dyDescent="0.2">
      <c r="B49" s="16"/>
      <c r="C49" s="59"/>
      <c r="D49" s="59"/>
      <c r="E49" s="59"/>
      <c r="F49" s="59"/>
      <c r="G49" s="16"/>
      <c r="J49" s="1" t="s">
        <v>43</v>
      </c>
      <c r="K49" s="50">
        <f t="shared" ref="K49:N51" si="2">C50</f>
        <v>0</v>
      </c>
      <c r="L49" s="50">
        <f t="shared" si="2"/>
        <v>0</v>
      </c>
      <c r="M49" s="50">
        <f t="shared" si="2"/>
        <v>0</v>
      </c>
      <c r="N49" s="50">
        <f t="shared" si="2"/>
        <v>0</v>
      </c>
      <c r="O49" s="16"/>
    </row>
    <row r="50" spans="2:15" x14ac:dyDescent="0.2">
      <c r="B50" s="16"/>
      <c r="C50" s="59"/>
      <c r="D50" s="59"/>
      <c r="E50" s="59"/>
      <c r="F50" s="59"/>
      <c r="G50" s="16"/>
      <c r="J50" s="1" t="s">
        <v>44</v>
      </c>
      <c r="K50" s="50">
        <f t="shared" si="2"/>
        <v>0</v>
      </c>
      <c r="L50" s="50">
        <f t="shared" si="2"/>
        <v>0</v>
      </c>
      <c r="M50" s="50">
        <f t="shared" si="2"/>
        <v>0</v>
      </c>
      <c r="N50" s="50">
        <f t="shared" si="2"/>
        <v>0</v>
      </c>
      <c r="O50" s="16"/>
    </row>
    <row r="51" spans="2:15" x14ac:dyDescent="0.2">
      <c r="B51" s="16"/>
      <c r="C51" s="57"/>
      <c r="D51" s="57"/>
      <c r="E51" s="57"/>
      <c r="F51" s="57"/>
      <c r="G51" s="16"/>
      <c r="J51" s="1" t="s">
        <v>45</v>
      </c>
      <c r="K51" s="50">
        <f t="shared" si="2"/>
        <v>0</v>
      </c>
      <c r="L51" s="50">
        <f t="shared" si="2"/>
        <v>0</v>
      </c>
      <c r="M51" s="50">
        <f t="shared" si="2"/>
        <v>0</v>
      </c>
      <c r="N51" s="50">
        <f t="shared" si="2"/>
        <v>0</v>
      </c>
      <c r="O51" s="16"/>
    </row>
    <row r="52" spans="2:15" x14ac:dyDescent="0.2">
      <c r="B52" s="16"/>
      <c r="C52" s="59"/>
      <c r="D52" s="59"/>
      <c r="E52" s="59"/>
      <c r="F52" s="59"/>
      <c r="G52" s="16"/>
      <c r="I52" s="17"/>
      <c r="J52" s="1" t="s">
        <v>46</v>
      </c>
      <c r="K52" s="50" t="e">
        <f>#REF!</f>
        <v>#REF!</v>
      </c>
      <c r="L52" s="50" t="e">
        <f>#REF!</f>
        <v>#REF!</v>
      </c>
      <c r="M52" s="50" t="e">
        <f>#REF!</f>
        <v>#REF!</v>
      </c>
      <c r="N52" s="50" t="e">
        <f>#REF!</f>
        <v>#REF!</v>
      </c>
      <c r="O52" s="16"/>
    </row>
    <row r="53" spans="2:15" x14ac:dyDescent="0.2">
      <c r="B53" s="9" t="s">
        <v>15</v>
      </c>
      <c r="C53" s="13">
        <f>SUM(C34:C52)</f>
        <v>51</v>
      </c>
      <c r="D53" s="13">
        <f>SUM(D34:D52)</f>
        <v>53</v>
      </c>
      <c r="E53" s="13">
        <f>SUM(E34:E52)</f>
        <v>53.5</v>
      </c>
      <c r="F53" s="13">
        <f>SUM(F34:F52)*2</f>
        <v>96</v>
      </c>
      <c r="G53" s="55">
        <f>SUM(C53:F53)/C27</f>
        <v>28.166666666666668</v>
      </c>
    </row>
    <row r="54" spans="2:15" x14ac:dyDescent="0.2">
      <c r="B54" s="14" t="s">
        <v>14</v>
      </c>
      <c r="C54" s="15">
        <f>C53/C27</f>
        <v>5.666666666666667</v>
      </c>
      <c r="D54" s="15">
        <f>D53/C27</f>
        <v>5.8888888888888893</v>
      </c>
      <c r="E54" s="15">
        <f>E53/C27</f>
        <v>5.9444444444444446</v>
      </c>
      <c r="F54" s="15">
        <f>F53/C27</f>
        <v>10.666666666666666</v>
      </c>
      <c r="G54" s="60">
        <f>SUM(C54:F54)</f>
        <v>28.166666666666664</v>
      </c>
    </row>
    <row r="56" spans="2:15" x14ac:dyDescent="0.2">
      <c r="B56" s="64"/>
      <c r="C56" s="64"/>
      <c r="D56" s="64"/>
      <c r="E56" s="64"/>
      <c r="F56" s="64"/>
      <c r="G56" s="64"/>
    </row>
    <row r="57" spans="2:15" x14ac:dyDescent="0.2">
      <c r="B57" s="64"/>
      <c r="C57" s="64"/>
      <c r="D57" s="64"/>
      <c r="E57" s="64"/>
      <c r="F57" s="64"/>
      <c r="G57" s="64"/>
    </row>
    <row r="58" spans="2:15" ht="21" x14ac:dyDescent="0.25">
      <c r="B58" s="63"/>
      <c r="C58" s="63"/>
      <c r="D58" s="64"/>
      <c r="E58" s="64"/>
      <c r="F58" s="64"/>
    </row>
    <row r="59" spans="2:15" ht="21" x14ac:dyDescent="0.25">
      <c r="B59" s="63"/>
      <c r="C59" s="65"/>
      <c r="D59" s="66"/>
      <c r="E59" s="66"/>
      <c r="F59" s="66"/>
    </row>
    <row r="60" spans="2:15" ht="21" x14ac:dyDescent="0.25">
      <c r="B60" s="63"/>
      <c r="C60" s="66"/>
      <c r="D60" s="66"/>
      <c r="E60" s="66"/>
      <c r="F60" s="66"/>
    </row>
    <row r="61" spans="2:15" ht="21" x14ac:dyDescent="0.25">
      <c r="B61" s="63"/>
      <c r="C61" s="65"/>
      <c r="D61" s="66"/>
      <c r="E61" s="66"/>
      <c r="F61" s="66"/>
    </row>
    <row r="62" spans="2:15" ht="21" x14ac:dyDescent="0.25">
      <c r="B62" s="63"/>
      <c r="C62" s="66"/>
      <c r="D62" s="66"/>
      <c r="E62" s="66"/>
      <c r="F62" s="66"/>
    </row>
    <row r="63" spans="2:15" ht="21" x14ac:dyDescent="0.25">
      <c r="B63" s="63"/>
      <c r="C63" s="66"/>
      <c r="D63" s="66"/>
      <c r="E63" s="66"/>
      <c r="F63" s="66"/>
    </row>
    <row r="64" spans="2:15" ht="21" x14ac:dyDescent="0.25">
      <c r="B64" s="63"/>
      <c r="C64" s="66"/>
      <c r="D64" s="66"/>
      <c r="E64" s="66"/>
      <c r="F64" s="66"/>
    </row>
    <row r="65" spans="2:7" ht="21" x14ac:dyDescent="0.25">
      <c r="B65" s="63"/>
      <c r="C65" s="66"/>
      <c r="D65" s="66"/>
      <c r="E65" s="66"/>
      <c r="F65" s="66"/>
    </row>
    <row r="66" spans="2:7" ht="21" x14ac:dyDescent="0.25">
      <c r="B66" s="63"/>
      <c r="C66" s="66"/>
      <c r="D66" s="66"/>
      <c r="E66" s="66"/>
      <c r="F66" s="66"/>
    </row>
    <row r="67" spans="2:7" ht="21" x14ac:dyDescent="0.25">
      <c r="B67" s="63"/>
      <c r="C67" s="66"/>
      <c r="D67" s="66"/>
      <c r="E67" s="66"/>
      <c r="F67" s="66"/>
    </row>
    <row r="68" spans="2:7" ht="21" x14ac:dyDescent="0.25">
      <c r="B68" s="63"/>
      <c r="C68" s="66"/>
      <c r="D68" s="66"/>
      <c r="E68" s="66"/>
      <c r="F68" s="66"/>
    </row>
    <row r="69" spans="2:7" ht="21" x14ac:dyDescent="0.25">
      <c r="B69" s="63"/>
      <c r="C69" s="66"/>
      <c r="D69" s="66"/>
      <c r="E69" s="66"/>
      <c r="F69" s="66"/>
    </row>
    <row r="70" spans="2:7" ht="21" x14ac:dyDescent="0.25">
      <c r="B70" s="63"/>
      <c r="C70" s="66"/>
      <c r="D70" s="66"/>
      <c r="E70" s="66"/>
      <c r="F70" s="66"/>
    </row>
    <row r="71" spans="2:7" ht="21" x14ac:dyDescent="0.25">
      <c r="B71" s="63"/>
      <c r="C71" s="66"/>
      <c r="D71" s="66"/>
      <c r="E71" s="66"/>
      <c r="F71" s="66"/>
      <c r="G71" s="66"/>
    </row>
    <row r="72" spans="2:7" ht="21" x14ac:dyDescent="0.25">
      <c r="B72" s="63"/>
      <c r="C72" s="66"/>
      <c r="D72" s="66"/>
      <c r="E72" s="66"/>
      <c r="F72" s="66"/>
      <c r="G72" s="66"/>
    </row>
    <row r="73" spans="2:7" ht="21" x14ac:dyDescent="0.25">
      <c r="B73" s="66"/>
      <c r="C73" s="66"/>
      <c r="D73" s="66"/>
      <c r="E73" s="66"/>
      <c r="F73" s="66"/>
      <c r="G73" s="63"/>
    </row>
    <row r="74" spans="2:7" ht="18.5" customHeight="1" x14ac:dyDescent="0.25">
      <c r="B74" s="66"/>
      <c r="C74" s="66"/>
      <c r="D74" s="66"/>
      <c r="E74" s="66"/>
      <c r="F74" s="66"/>
      <c r="G74" s="66"/>
    </row>
    <row r="75" spans="2:7" ht="18.5" customHeight="1" x14ac:dyDescent="0.2"/>
    <row r="85" spans="2:7" x14ac:dyDescent="0.2">
      <c r="B85" s="4"/>
      <c r="C85" s="20"/>
      <c r="D85" s="20"/>
      <c r="E85" s="20"/>
      <c r="F85" s="20"/>
      <c r="G85" s="4"/>
    </row>
    <row r="86" spans="2:7" x14ac:dyDescent="0.2">
      <c r="B86" s="4"/>
      <c r="C86" s="20"/>
      <c r="D86" s="20"/>
      <c r="E86" s="20"/>
      <c r="F86" s="20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19"/>
      <c r="D89" s="19"/>
      <c r="E89" s="19"/>
      <c r="F89" s="19"/>
      <c r="G89" s="19"/>
    </row>
    <row r="90" spans="2:7" x14ac:dyDescent="0.2">
      <c r="B90" s="4"/>
      <c r="C90" s="4"/>
      <c r="D90" s="4"/>
      <c r="E90" s="4"/>
      <c r="F90" s="4"/>
      <c r="G90" s="4"/>
    </row>
    <row r="91" spans="2:7" ht="23.5" customHeight="1" x14ac:dyDescent="0.2">
      <c r="B91" s="17"/>
      <c r="C91" s="17"/>
      <c r="D91" s="17"/>
      <c r="E91" s="17"/>
      <c r="F91" s="17"/>
      <c r="G91" s="17"/>
    </row>
    <row r="92" spans="2:7" ht="23.5" customHeight="1" x14ac:dyDescent="0.2">
      <c r="B92" s="17"/>
      <c r="C92" s="17"/>
      <c r="D92" s="17"/>
      <c r="E92" s="17"/>
      <c r="F92" s="17"/>
      <c r="G92" s="17"/>
    </row>
    <row r="93" spans="2:7" ht="33.5" customHeight="1" x14ac:dyDescent="0.2">
      <c r="B93" s="17"/>
      <c r="C93" s="17"/>
      <c r="D93" s="17"/>
      <c r="E93" s="17"/>
      <c r="F93" s="17"/>
      <c r="G93" s="17"/>
    </row>
    <row r="94" spans="2:7" x14ac:dyDescent="0.2">
      <c r="B94" s="6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21"/>
      <c r="D97" s="21"/>
      <c r="E97" s="21"/>
      <c r="F97" s="21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21"/>
      <c r="D101" s="21"/>
      <c r="E101" s="21"/>
      <c r="F101" s="21"/>
      <c r="G101" s="4"/>
    </row>
    <row r="102" spans="2:7" x14ac:dyDescent="0.2">
      <c r="B102" s="4"/>
      <c r="C102" s="21"/>
      <c r="D102" s="21"/>
      <c r="E102" s="21"/>
      <c r="F102" s="21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19"/>
      <c r="D107" s="19"/>
      <c r="E107" s="19"/>
      <c r="F107" s="19"/>
      <c r="G107" s="19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6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21"/>
      <c r="D118" s="21"/>
      <c r="E118" s="21"/>
      <c r="F118" s="21"/>
      <c r="G118" s="4"/>
    </row>
    <row r="119" spans="2:7" x14ac:dyDescent="0.2">
      <c r="B119" s="4"/>
      <c r="C119" s="21"/>
      <c r="D119" s="21"/>
      <c r="E119" s="21"/>
      <c r="F119" s="21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19"/>
      <c r="D124" s="4"/>
      <c r="E124" s="19"/>
      <c r="F124" s="19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</sheetData>
  <conditionalFormatting sqref="C34">
    <cfRule type="cellIs" dxfId="90" priority="13" operator="greaterThan">
      <formula>10</formula>
    </cfRule>
  </conditionalFormatting>
  <conditionalFormatting sqref="C34:F48">
    <cfRule type="cellIs" dxfId="89" priority="7" operator="lessThan">
      <formula>1</formula>
    </cfRule>
    <cfRule type="cellIs" dxfId="88" priority="10" operator="lessThan">
      <formula>1</formula>
    </cfRule>
    <cfRule type="cellIs" dxfId="87" priority="11" operator="lessThan">
      <formula>1</formula>
    </cfRule>
    <cfRule type="cellIs" dxfId="86" priority="12" operator="greaterThan">
      <formula>10</formula>
    </cfRule>
  </conditionalFormatting>
  <conditionalFormatting sqref="C27">
    <cfRule type="cellIs" dxfId="85" priority="8" operator="lessThan">
      <formula>1</formula>
    </cfRule>
    <cfRule type="cellIs" dxfId="84" priority="9" operator="lessThan">
      <formula>1</formula>
    </cfRule>
  </conditionalFormatting>
  <conditionalFormatting sqref="G30">
    <cfRule type="cellIs" dxfId="83" priority="5" operator="lessThan">
      <formula>1</formula>
    </cfRule>
    <cfRule type="cellIs" dxfId="82" priority="6" operator="lessThan">
      <formula>1</formula>
    </cfRule>
  </conditionalFormatting>
  <conditionalFormatting sqref="G31">
    <cfRule type="cellIs" dxfId="81" priority="3" operator="lessThan">
      <formula>1</formula>
    </cfRule>
    <cfRule type="cellIs" dxfId="80" priority="4" operator="lessThan">
      <formula>1</formula>
    </cfRule>
  </conditionalFormatting>
  <conditionalFormatting sqref="G32">
    <cfRule type="cellIs" dxfId="79" priority="1" operator="lessThan">
      <formula>1</formula>
    </cfRule>
    <cfRule type="cellIs" dxfId="78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18566-6320-4C39-904E-10F36E5FE43B}">
  <dimension ref="A1:O128"/>
  <sheetViews>
    <sheetView topLeftCell="B1" zoomScale="108" workbookViewId="0">
      <selection activeCell="G14" sqref="G14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6640625" style="1" bestFit="1" customWidth="1"/>
    <col min="14" max="14" width="11.5" style="1" bestFit="1" customWidth="1"/>
    <col min="15" max="16384" width="8.83203125" style="1"/>
  </cols>
  <sheetData>
    <row r="1" spans="1:7" x14ac:dyDescent="0.2">
      <c r="A1" s="64"/>
      <c r="B1" s="64"/>
      <c r="C1" s="64"/>
      <c r="D1" s="64"/>
      <c r="E1" s="64"/>
    </row>
    <row r="2" spans="1:7" x14ac:dyDescent="0.2">
      <c r="A2" s="64"/>
      <c r="B2" s="64"/>
      <c r="C2" s="64"/>
      <c r="D2" s="64"/>
      <c r="E2" s="64"/>
    </row>
    <row r="3" spans="1:7" x14ac:dyDescent="0.2">
      <c r="A3" s="64"/>
      <c r="B3" s="64"/>
      <c r="C3" s="64"/>
      <c r="D3" s="64"/>
      <c r="E3" s="64"/>
    </row>
    <row r="4" spans="1:7" x14ac:dyDescent="0.2">
      <c r="A4" s="64"/>
      <c r="B4" s="64"/>
      <c r="C4" s="64"/>
      <c r="D4" s="64"/>
      <c r="E4" s="64"/>
    </row>
    <row r="5" spans="1:7" x14ac:dyDescent="0.2">
      <c r="A5" s="64"/>
      <c r="B5" s="64"/>
      <c r="C5" s="64"/>
      <c r="D5" s="64"/>
      <c r="E5" s="64"/>
    </row>
    <row r="6" spans="1:7" ht="21" x14ac:dyDescent="0.25">
      <c r="A6" s="64"/>
      <c r="B6" s="63" t="s">
        <v>60</v>
      </c>
      <c r="C6" s="64">
        <v>2</v>
      </c>
      <c r="D6" s="65"/>
      <c r="E6" s="64"/>
      <c r="G6" s="63" t="s">
        <v>79</v>
      </c>
    </row>
    <row r="7" spans="1:7" ht="21" x14ac:dyDescent="0.25">
      <c r="A7" s="64"/>
      <c r="B7" s="63" t="s">
        <v>61</v>
      </c>
      <c r="C7" s="66" t="s">
        <v>107</v>
      </c>
      <c r="D7" s="65"/>
      <c r="E7" s="66"/>
      <c r="G7" s="63" t="s">
        <v>80</v>
      </c>
    </row>
    <row r="8" spans="1:7" ht="21" x14ac:dyDescent="0.25">
      <c r="A8" s="64"/>
      <c r="B8" s="63" t="s">
        <v>62</v>
      </c>
      <c r="C8" s="66" t="s">
        <v>108</v>
      </c>
      <c r="D8" s="65"/>
      <c r="E8" s="66"/>
      <c r="G8" s="66" t="s">
        <v>168</v>
      </c>
    </row>
    <row r="9" spans="1:7" ht="21" x14ac:dyDescent="0.25">
      <c r="A9" s="64"/>
      <c r="B9" s="63" t="s">
        <v>63</v>
      </c>
      <c r="C9" s="66" t="s">
        <v>109</v>
      </c>
      <c r="D9" s="65"/>
      <c r="E9" s="66"/>
      <c r="G9" s="66" t="s">
        <v>170</v>
      </c>
    </row>
    <row r="10" spans="1:7" ht="21" x14ac:dyDescent="0.25">
      <c r="A10" s="64"/>
      <c r="B10" s="63" t="s">
        <v>64</v>
      </c>
      <c r="C10" s="66" t="s">
        <v>110</v>
      </c>
      <c r="D10" s="65"/>
      <c r="E10" s="66"/>
      <c r="G10" s="66" t="s">
        <v>173</v>
      </c>
    </row>
    <row r="11" spans="1:7" ht="21" x14ac:dyDescent="0.25">
      <c r="A11" s="64"/>
      <c r="B11" s="63" t="s">
        <v>91</v>
      </c>
      <c r="C11" s="66" t="s">
        <v>111</v>
      </c>
      <c r="D11" s="65"/>
      <c r="E11" s="66"/>
      <c r="G11" s="66"/>
    </row>
    <row r="12" spans="1:7" ht="21" x14ac:dyDescent="0.25">
      <c r="A12" s="64"/>
      <c r="B12" s="63" t="s">
        <v>65</v>
      </c>
      <c r="C12" s="66" t="s">
        <v>89</v>
      </c>
      <c r="D12" s="67"/>
      <c r="E12" s="66"/>
      <c r="G12" s="63" t="s">
        <v>81</v>
      </c>
    </row>
    <row r="13" spans="1:7" ht="21" x14ac:dyDescent="0.25">
      <c r="A13" s="64"/>
      <c r="B13" s="63" t="s">
        <v>66</v>
      </c>
      <c r="C13" s="66" t="s">
        <v>90</v>
      </c>
      <c r="D13" s="65"/>
      <c r="E13" s="66"/>
      <c r="G13" s="66" t="s">
        <v>176</v>
      </c>
    </row>
    <row r="14" spans="1:7" ht="21" x14ac:dyDescent="0.25">
      <c r="A14" s="64"/>
      <c r="B14" s="63" t="s">
        <v>67</v>
      </c>
      <c r="C14" s="66"/>
      <c r="D14" s="65"/>
      <c r="E14" s="66"/>
      <c r="G14" s="66" t="s">
        <v>171</v>
      </c>
    </row>
    <row r="15" spans="1:7" ht="21" x14ac:dyDescent="0.25">
      <c r="A15" s="64"/>
      <c r="B15" s="63" t="s">
        <v>68</v>
      </c>
      <c r="C15" s="74" t="s">
        <v>112</v>
      </c>
      <c r="D15" s="65"/>
      <c r="E15" s="66"/>
      <c r="G15" s="63" t="s">
        <v>82</v>
      </c>
    </row>
    <row r="16" spans="1:7" ht="21" x14ac:dyDescent="0.25">
      <c r="A16" s="64"/>
      <c r="B16" s="63" t="s">
        <v>69</v>
      </c>
      <c r="C16" s="66"/>
      <c r="D16" s="65"/>
      <c r="E16" s="66"/>
      <c r="G16" s="66" t="s">
        <v>169</v>
      </c>
    </row>
    <row r="17" spans="1:15" ht="21" x14ac:dyDescent="0.25">
      <c r="A17" s="64"/>
      <c r="B17" s="63" t="s">
        <v>70</v>
      </c>
      <c r="C17" s="66"/>
      <c r="D17" s="65"/>
      <c r="E17" s="66"/>
      <c r="G17" s="66" t="s">
        <v>174</v>
      </c>
    </row>
    <row r="18" spans="1:15" ht="21" x14ac:dyDescent="0.25">
      <c r="A18" s="64"/>
      <c r="B18" s="63" t="s">
        <v>71</v>
      </c>
      <c r="C18" s="66"/>
      <c r="D18" s="65"/>
      <c r="E18" s="66"/>
      <c r="G18" s="63" t="s">
        <v>83</v>
      </c>
    </row>
    <row r="19" spans="1:15" ht="21" x14ac:dyDescent="0.25">
      <c r="A19" s="64"/>
      <c r="B19" s="63" t="s">
        <v>72</v>
      </c>
      <c r="C19" s="66"/>
      <c r="D19" s="65" t="s">
        <v>73</v>
      </c>
      <c r="E19" s="66"/>
      <c r="F19" s="66"/>
      <c r="G19" s="3" t="s">
        <v>172</v>
      </c>
    </row>
    <row r="20" spans="1:15" ht="21" x14ac:dyDescent="0.25">
      <c r="A20" s="64"/>
      <c r="B20" s="63" t="s">
        <v>74</v>
      </c>
      <c r="C20" s="66" t="s">
        <v>113</v>
      </c>
      <c r="D20" s="65"/>
      <c r="E20" s="66"/>
      <c r="F20" s="66"/>
      <c r="G20" s="3" t="s">
        <v>175</v>
      </c>
    </row>
    <row r="21" spans="1:15" ht="21" x14ac:dyDescent="0.25">
      <c r="A21" s="64"/>
      <c r="B21" s="63" t="s">
        <v>75</v>
      </c>
      <c r="C21" s="66" t="s">
        <v>114</v>
      </c>
      <c r="D21" s="65"/>
      <c r="E21" s="66"/>
      <c r="G21" s="3"/>
    </row>
    <row r="22" spans="1:15" ht="21" x14ac:dyDescent="0.25">
      <c r="A22" s="64"/>
      <c r="B22" s="63" t="s">
        <v>76</v>
      </c>
      <c r="C22" s="66" t="s">
        <v>115</v>
      </c>
      <c r="D22" s="65"/>
      <c r="E22" s="66"/>
      <c r="G22" s="3"/>
    </row>
    <row r="23" spans="1:15" ht="21" x14ac:dyDescent="0.25">
      <c r="A23" s="64"/>
      <c r="B23" s="63" t="s">
        <v>77</v>
      </c>
      <c r="C23" s="66" t="s">
        <v>116</v>
      </c>
      <c r="D23" s="65"/>
      <c r="E23" s="66"/>
      <c r="G23" s="3"/>
    </row>
    <row r="24" spans="1:15" s="5" customFormat="1" ht="27" customHeight="1" x14ac:dyDescent="0.25">
      <c r="A24" s="68"/>
      <c r="B24" s="63" t="s">
        <v>78</v>
      </c>
      <c r="C24" s="75">
        <v>45143</v>
      </c>
      <c r="D24" s="65"/>
      <c r="E24" s="66"/>
      <c r="F24" s="3"/>
      <c r="G24" s="3"/>
    </row>
    <row r="25" spans="1:15" s="5" customFormat="1" ht="27" customHeight="1" x14ac:dyDescent="0.25">
      <c r="A25" s="68"/>
      <c r="B25" s="63"/>
      <c r="C25" s="66"/>
      <c r="D25" s="66"/>
      <c r="E25" s="66"/>
      <c r="F25" s="3"/>
      <c r="G25" s="4"/>
    </row>
    <row r="26" spans="1:15" s="5" customFormat="1" ht="13.5" customHeight="1" x14ac:dyDescent="0.25">
      <c r="B26" s="2"/>
      <c r="C26" s="3"/>
      <c r="D26" s="3"/>
      <c r="E26" s="3"/>
      <c r="F26" s="3"/>
      <c r="G26" s="4"/>
    </row>
    <row r="27" spans="1:15" s="5" customFormat="1" ht="21" x14ac:dyDescent="0.25">
      <c r="B27" s="2" t="s">
        <v>18</v>
      </c>
      <c r="C27" s="43">
        <v>9</v>
      </c>
      <c r="D27" s="3"/>
      <c r="E27" s="3"/>
      <c r="F27" s="3"/>
      <c r="G27" s="4"/>
    </row>
    <row r="28" spans="1:15" x14ac:dyDescent="0.2">
      <c r="B28" s="6"/>
    </row>
    <row r="29" spans="1:15" x14ac:dyDescent="0.2">
      <c r="B29" s="7" t="s">
        <v>12</v>
      </c>
      <c r="C29" s="7" t="s">
        <v>55</v>
      </c>
      <c r="D29" s="7" t="s">
        <v>56</v>
      </c>
      <c r="E29" s="45" t="s">
        <v>57</v>
      </c>
      <c r="F29" s="7" t="s">
        <v>58</v>
      </c>
      <c r="G29" s="38" t="s">
        <v>13</v>
      </c>
    </row>
    <row r="30" spans="1:15" x14ac:dyDescent="0.2">
      <c r="B30" s="8"/>
      <c r="C30" s="9" t="s">
        <v>1</v>
      </c>
      <c r="D30" s="9" t="s">
        <v>2</v>
      </c>
      <c r="E30" s="9" t="s">
        <v>53</v>
      </c>
      <c r="F30" s="9" t="s">
        <v>28</v>
      </c>
      <c r="G30" s="51" t="s">
        <v>39</v>
      </c>
    </row>
    <row r="31" spans="1:15" x14ac:dyDescent="0.2">
      <c r="B31" s="8"/>
      <c r="C31" s="9" t="s">
        <v>51</v>
      </c>
      <c r="D31" s="9" t="s">
        <v>51</v>
      </c>
      <c r="E31" s="9"/>
      <c r="F31" s="9" t="s">
        <v>52</v>
      </c>
      <c r="G31" s="51" t="s">
        <v>50</v>
      </c>
    </row>
    <row r="32" spans="1:15" x14ac:dyDescent="0.2">
      <c r="B32" s="8"/>
      <c r="C32" s="9"/>
      <c r="D32" s="9"/>
      <c r="E32" s="9"/>
      <c r="F32" s="9"/>
      <c r="G32" s="51" t="s">
        <v>49</v>
      </c>
      <c r="K32" s="50" t="s">
        <v>0</v>
      </c>
      <c r="L32" s="50" t="s">
        <v>19</v>
      </c>
      <c r="M32" s="50" t="s">
        <v>47</v>
      </c>
      <c r="N32" s="50" t="s">
        <v>40</v>
      </c>
      <c r="O32" s="50" t="s">
        <v>48</v>
      </c>
    </row>
    <row r="33" spans="2:15" x14ac:dyDescent="0.2">
      <c r="B33" s="10"/>
      <c r="C33" s="11"/>
      <c r="D33" s="11"/>
      <c r="E33" s="11"/>
      <c r="F33" s="11"/>
      <c r="G33" s="52" t="s">
        <v>41</v>
      </c>
      <c r="J33" s="1" t="str">
        <f>B34</f>
        <v>Kock 1</v>
      </c>
      <c r="K33" s="50">
        <f t="shared" ref="K33:N48" si="0">C34</f>
        <v>5.5</v>
      </c>
      <c r="L33" s="50">
        <f t="shared" si="0"/>
        <v>3.5</v>
      </c>
      <c r="M33" s="50">
        <f t="shared" si="0"/>
        <v>4</v>
      </c>
      <c r="N33" s="50">
        <f t="shared" si="0"/>
        <v>5</v>
      </c>
      <c r="O33" s="50"/>
    </row>
    <row r="34" spans="2:15" x14ac:dyDescent="0.2">
      <c r="B34" s="11" t="s">
        <v>3</v>
      </c>
      <c r="C34" s="56">
        <v>5.5</v>
      </c>
      <c r="D34" s="56">
        <v>3.5</v>
      </c>
      <c r="E34" s="56">
        <v>4</v>
      </c>
      <c r="F34" s="56">
        <v>5</v>
      </c>
      <c r="G34" s="53"/>
      <c r="J34" s="1" t="str">
        <f t="shared" ref="J34:J43" si="1">B35</f>
        <v>Kock 2</v>
      </c>
      <c r="K34" s="50">
        <f t="shared" si="0"/>
        <v>5</v>
      </c>
      <c r="L34" s="50">
        <f t="shared" si="0"/>
        <v>5</v>
      </c>
      <c r="M34" s="50">
        <f t="shared" si="0"/>
        <v>5</v>
      </c>
      <c r="N34" s="50">
        <f t="shared" si="0"/>
        <v>4</v>
      </c>
      <c r="O34" s="50"/>
    </row>
    <row r="35" spans="2:15" x14ac:dyDescent="0.2">
      <c r="B35" s="9" t="s">
        <v>87</v>
      </c>
      <c r="C35" s="57">
        <v>5</v>
      </c>
      <c r="D35" s="57">
        <v>5</v>
      </c>
      <c r="E35" s="57">
        <v>5</v>
      </c>
      <c r="F35" s="57">
        <v>4</v>
      </c>
      <c r="G35" s="13"/>
      <c r="J35" s="1" t="str">
        <f t="shared" si="1"/>
        <v>Kock 3</v>
      </c>
      <c r="K35" s="50">
        <f t="shared" si="0"/>
        <v>7</v>
      </c>
      <c r="L35" s="50">
        <f t="shared" si="0"/>
        <v>6.5</v>
      </c>
      <c r="M35" s="50">
        <f t="shared" si="0"/>
        <v>7</v>
      </c>
      <c r="N35" s="50">
        <f t="shared" si="0"/>
        <v>8.5</v>
      </c>
      <c r="O35" s="50"/>
    </row>
    <row r="36" spans="2:15" x14ac:dyDescent="0.2">
      <c r="B36" s="9" t="s">
        <v>4</v>
      </c>
      <c r="C36" s="57">
        <v>7</v>
      </c>
      <c r="D36" s="57">
        <v>6.5</v>
      </c>
      <c r="E36" s="57">
        <v>7</v>
      </c>
      <c r="F36" s="57">
        <v>8.5</v>
      </c>
      <c r="G36" s="13"/>
      <c r="J36" s="1" t="str">
        <f t="shared" si="1"/>
        <v>Kock 4</v>
      </c>
      <c r="K36" s="50">
        <f t="shared" si="0"/>
        <v>6</v>
      </c>
      <c r="L36" s="50">
        <f t="shared" si="0"/>
        <v>5</v>
      </c>
      <c r="M36" s="50">
        <f t="shared" si="0"/>
        <v>4.5</v>
      </c>
      <c r="N36" s="50">
        <f t="shared" si="0"/>
        <v>8</v>
      </c>
      <c r="O36" s="50"/>
    </row>
    <row r="37" spans="2:15" x14ac:dyDescent="0.2">
      <c r="B37" s="9" t="s">
        <v>5</v>
      </c>
      <c r="C37" s="57">
        <v>6</v>
      </c>
      <c r="D37" s="57">
        <v>5</v>
      </c>
      <c r="E37" s="57">
        <v>4.5</v>
      </c>
      <c r="F37" s="57">
        <v>8</v>
      </c>
      <c r="G37" s="13"/>
      <c r="J37" s="1" t="str">
        <f t="shared" si="1"/>
        <v>Kock 5</v>
      </c>
      <c r="K37" s="50">
        <f t="shared" si="0"/>
        <v>6</v>
      </c>
      <c r="L37" s="50">
        <f t="shared" si="0"/>
        <v>6</v>
      </c>
      <c r="M37" s="50">
        <f t="shared" si="0"/>
        <v>5</v>
      </c>
      <c r="N37" s="50">
        <f t="shared" si="0"/>
        <v>5.5</v>
      </c>
      <c r="O37" s="50"/>
    </row>
    <row r="38" spans="2:15" x14ac:dyDescent="0.2">
      <c r="B38" s="9" t="s">
        <v>6</v>
      </c>
      <c r="C38" s="57">
        <v>6</v>
      </c>
      <c r="D38" s="57">
        <v>6</v>
      </c>
      <c r="E38" s="57">
        <v>5</v>
      </c>
      <c r="F38" s="57">
        <v>5.5</v>
      </c>
      <c r="G38" s="13"/>
      <c r="J38" s="1" t="str">
        <f t="shared" si="1"/>
        <v>Kock 6</v>
      </c>
      <c r="K38" s="50">
        <f t="shared" si="0"/>
        <v>5</v>
      </c>
      <c r="L38" s="50">
        <f t="shared" si="0"/>
        <v>4</v>
      </c>
      <c r="M38" s="50">
        <f t="shared" si="0"/>
        <v>3</v>
      </c>
      <c r="N38" s="50">
        <f t="shared" si="0"/>
        <v>4.5</v>
      </c>
      <c r="O38" s="50"/>
    </row>
    <row r="39" spans="2:15" x14ac:dyDescent="0.2">
      <c r="B39" s="9" t="s">
        <v>7</v>
      </c>
      <c r="C39" s="57">
        <v>5</v>
      </c>
      <c r="D39" s="57">
        <v>4</v>
      </c>
      <c r="E39" s="57">
        <v>3</v>
      </c>
      <c r="F39" s="57">
        <v>4.5</v>
      </c>
      <c r="G39" s="13"/>
      <c r="J39" s="1" t="str">
        <f t="shared" si="1"/>
        <v>Kock 7</v>
      </c>
      <c r="K39" s="50">
        <f t="shared" si="0"/>
        <v>4.5</v>
      </c>
      <c r="L39" s="50">
        <f t="shared" si="0"/>
        <v>4.5</v>
      </c>
      <c r="M39" s="50">
        <f t="shared" si="0"/>
        <v>5</v>
      </c>
      <c r="N39" s="50">
        <f t="shared" si="0"/>
        <v>5.5</v>
      </c>
      <c r="O39" s="50"/>
    </row>
    <row r="40" spans="2:15" x14ac:dyDescent="0.2">
      <c r="B40" s="9" t="s">
        <v>8</v>
      </c>
      <c r="C40" s="57">
        <v>4.5</v>
      </c>
      <c r="D40" s="57">
        <v>4.5</v>
      </c>
      <c r="E40" s="57">
        <v>5</v>
      </c>
      <c r="F40" s="57">
        <v>5.5</v>
      </c>
      <c r="G40" s="13"/>
      <c r="J40" s="1" t="str">
        <f t="shared" si="1"/>
        <v>Kock 8</v>
      </c>
      <c r="K40" s="50">
        <f t="shared" si="0"/>
        <v>4</v>
      </c>
      <c r="L40" s="50">
        <f t="shared" si="0"/>
        <v>4.5</v>
      </c>
      <c r="M40" s="50">
        <f t="shared" si="0"/>
        <v>4.5</v>
      </c>
      <c r="N40" s="50">
        <f t="shared" si="0"/>
        <v>6</v>
      </c>
      <c r="O40" s="50"/>
    </row>
    <row r="41" spans="2:15" x14ac:dyDescent="0.2">
      <c r="B41" s="9" t="s">
        <v>9</v>
      </c>
      <c r="C41" s="57">
        <v>4</v>
      </c>
      <c r="D41" s="57">
        <v>4.5</v>
      </c>
      <c r="E41" s="57">
        <v>4.5</v>
      </c>
      <c r="F41" s="57">
        <v>6</v>
      </c>
      <c r="G41" s="13"/>
      <c r="J41" s="1" t="str">
        <f t="shared" si="1"/>
        <v>Kock 9</v>
      </c>
      <c r="K41" s="50">
        <f t="shared" si="0"/>
        <v>5</v>
      </c>
      <c r="L41" s="50">
        <f t="shared" si="0"/>
        <v>4</v>
      </c>
      <c r="M41" s="50">
        <f t="shared" si="0"/>
        <v>4.5</v>
      </c>
      <c r="N41" s="50">
        <f t="shared" si="0"/>
        <v>5</v>
      </c>
      <c r="O41" s="50"/>
    </row>
    <row r="42" spans="2:15" x14ac:dyDescent="0.2">
      <c r="B42" s="9" t="s">
        <v>10</v>
      </c>
      <c r="C42" s="57">
        <v>5</v>
      </c>
      <c r="D42" s="57">
        <v>4</v>
      </c>
      <c r="E42" s="57">
        <v>4.5</v>
      </c>
      <c r="F42" s="57">
        <v>5</v>
      </c>
      <c r="G42" s="13"/>
      <c r="J42" s="1">
        <f t="shared" si="1"/>
        <v>0</v>
      </c>
      <c r="K42" s="50">
        <f t="shared" si="0"/>
        <v>0</v>
      </c>
      <c r="L42" s="50">
        <f t="shared" si="0"/>
        <v>0</v>
      </c>
      <c r="M42" s="50">
        <f t="shared" si="0"/>
        <v>0</v>
      </c>
      <c r="N42" s="50">
        <f t="shared" si="0"/>
        <v>0</v>
      </c>
      <c r="O42" s="50"/>
    </row>
    <row r="43" spans="2:15" x14ac:dyDescent="0.2">
      <c r="B43" s="9"/>
      <c r="C43" s="57"/>
      <c r="D43" s="57"/>
      <c r="E43" s="57"/>
      <c r="F43" s="57"/>
      <c r="G43" s="13"/>
      <c r="J43" s="1">
        <f t="shared" si="1"/>
        <v>0</v>
      </c>
      <c r="K43" s="50">
        <f t="shared" si="0"/>
        <v>0</v>
      </c>
      <c r="L43" s="50">
        <f t="shared" si="0"/>
        <v>0</v>
      </c>
      <c r="M43" s="50">
        <f t="shared" si="0"/>
        <v>0</v>
      </c>
      <c r="N43" s="50">
        <f t="shared" si="0"/>
        <v>0</v>
      </c>
      <c r="O43" s="50"/>
    </row>
    <row r="44" spans="2:15" x14ac:dyDescent="0.2">
      <c r="B44" s="9"/>
      <c r="C44" s="57"/>
      <c r="D44" s="57"/>
      <c r="E44" s="57"/>
      <c r="F44" s="57"/>
      <c r="G44" s="13"/>
      <c r="J44" s="1" t="s">
        <v>29</v>
      </c>
      <c r="K44" s="50">
        <f t="shared" si="0"/>
        <v>0</v>
      </c>
      <c r="L44" s="50">
        <f t="shared" si="0"/>
        <v>0</v>
      </c>
      <c r="M44" s="50">
        <f t="shared" si="0"/>
        <v>0</v>
      </c>
      <c r="N44" s="50">
        <f t="shared" si="0"/>
        <v>0</v>
      </c>
      <c r="O44" s="50"/>
    </row>
    <row r="45" spans="2:15" x14ac:dyDescent="0.2">
      <c r="B45" s="9"/>
      <c r="C45" s="57"/>
      <c r="D45" s="57"/>
      <c r="E45" s="57"/>
      <c r="F45" s="57"/>
      <c r="G45" s="13"/>
      <c r="J45" s="1" t="s">
        <v>30</v>
      </c>
      <c r="K45" s="50">
        <f t="shared" si="0"/>
        <v>0</v>
      </c>
      <c r="L45" s="50">
        <f t="shared" si="0"/>
        <v>0</v>
      </c>
      <c r="M45" s="50">
        <f t="shared" si="0"/>
        <v>0</v>
      </c>
      <c r="N45" s="50">
        <f t="shared" si="0"/>
        <v>0</v>
      </c>
      <c r="O45" s="50"/>
    </row>
    <row r="46" spans="2:15" x14ac:dyDescent="0.2">
      <c r="B46" s="9"/>
      <c r="C46" s="57"/>
      <c r="D46" s="57"/>
      <c r="E46" s="57"/>
      <c r="F46" s="57"/>
      <c r="G46" s="13"/>
      <c r="J46" s="1" t="s">
        <v>31</v>
      </c>
      <c r="K46" s="50">
        <f t="shared" si="0"/>
        <v>0</v>
      </c>
      <c r="L46" s="50">
        <f t="shared" si="0"/>
        <v>0</v>
      </c>
      <c r="M46" s="50">
        <f t="shared" si="0"/>
        <v>0</v>
      </c>
      <c r="N46" s="50">
        <f t="shared" si="0"/>
        <v>0</v>
      </c>
      <c r="O46" s="50"/>
    </row>
    <row r="47" spans="2:15" x14ac:dyDescent="0.2">
      <c r="B47" s="9"/>
      <c r="C47" s="57"/>
      <c r="D47" s="57"/>
      <c r="E47" s="57"/>
      <c r="F47" s="57"/>
      <c r="G47" s="13"/>
      <c r="J47" s="1" t="s">
        <v>32</v>
      </c>
      <c r="K47" s="50">
        <f t="shared" si="0"/>
        <v>0</v>
      </c>
      <c r="L47" s="50">
        <f t="shared" si="0"/>
        <v>0</v>
      </c>
      <c r="M47" s="50">
        <f t="shared" si="0"/>
        <v>0</v>
      </c>
      <c r="N47" s="50">
        <f t="shared" si="0"/>
        <v>0</v>
      </c>
      <c r="O47" s="50"/>
    </row>
    <row r="48" spans="2:15" x14ac:dyDescent="0.2">
      <c r="B48" s="9"/>
      <c r="C48" s="57"/>
      <c r="D48" s="57"/>
      <c r="E48" s="57"/>
      <c r="F48" s="57"/>
      <c r="G48" s="13"/>
      <c r="J48" s="1" t="s">
        <v>42</v>
      </c>
      <c r="K48" s="50">
        <f t="shared" si="0"/>
        <v>0</v>
      </c>
      <c r="L48" s="50">
        <f t="shared" si="0"/>
        <v>0</v>
      </c>
      <c r="M48" s="50">
        <f t="shared" si="0"/>
        <v>0</v>
      </c>
      <c r="N48" s="50">
        <f t="shared" si="0"/>
        <v>0</v>
      </c>
      <c r="O48" s="16"/>
    </row>
    <row r="49" spans="2:15" x14ac:dyDescent="0.2">
      <c r="B49" s="16"/>
      <c r="C49" s="59"/>
      <c r="D49" s="59"/>
      <c r="E49" s="59"/>
      <c r="F49" s="59"/>
      <c r="G49" s="16"/>
      <c r="J49" s="1" t="s">
        <v>43</v>
      </c>
      <c r="K49" s="50">
        <f t="shared" ref="K49:N51" si="2">C50</f>
        <v>0</v>
      </c>
      <c r="L49" s="50">
        <f t="shared" si="2"/>
        <v>0</v>
      </c>
      <c r="M49" s="50">
        <f t="shared" si="2"/>
        <v>0</v>
      </c>
      <c r="N49" s="50">
        <f t="shared" si="2"/>
        <v>0</v>
      </c>
      <c r="O49" s="16"/>
    </row>
    <row r="50" spans="2:15" x14ac:dyDescent="0.2">
      <c r="B50" s="16"/>
      <c r="C50" s="59"/>
      <c r="D50" s="59"/>
      <c r="E50" s="59"/>
      <c r="F50" s="59"/>
      <c r="G50" s="16"/>
      <c r="J50" s="1" t="s">
        <v>44</v>
      </c>
      <c r="K50" s="50">
        <f t="shared" si="2"/>
        <v>0</v>
      </c>
      <c r="L50" s="50">
        <f t="shared" si="2"/>
        <v>0</v>
      </c>
      <c r="M50" s="50">
        <f t="shared" si="2"/>
        <v>0</v>
      </c>
      <c r="N50" s="50">
        <f t="shared" si="2"/>
        <v>0</v>
      </c>
      <c r="O50" s="16"/>
    </row>
    <row r="51" spans="2:15" x14ac:dyDescent="0.2">
      <c r="B51" s="16"/>
      <c r="C51" s="57"/>
      <c r="D51" s="57"/>
      <c r="E51" s="57"/>
      <c r="F51" s="57"/>
      <c r="G51" s="16"/>
      <c r="J51" s="1" t="s">
        <v>45</v>
      </c>
      <c r="K51" s="50">
        <f t="shared" si="2"/>
        <v>0</v>
      </c>
      <c r="L51" s="50">
        <f t="shared" si="2"/>
        <v>0</v>
      </c>
      <c r="M51" s="50">
        <f t="shared" si="2"/>
        <v>0</v>
      </c>
      <c r="N51" s="50">
        <f t="shared" si="2"/>
        <v>0</v>
      </c>
      <c r="O51" s="16"/>
    </row>
    <row r="52" spans="2:15" x14ac:dyDescent="0.2">
      <c r="B52" s="16"/>
      <c r="C52" s="59"/>
      <c r="D52" s="59"/>
      <c r="E52" s="59"/>
      <c r="F52" s="59"/>
      <c r="G52" s="16"/>
      <c r="I52" s="17"/>
      <c r="J52" s="1" t="s">
        <v>46</v>
      </c>
      <c r="K52" s="50" t="e">
        <f>#REF!</f>
        <v>#REF!</v>
      </c>
      <c r="L52" s="50" t="e">
        <f>#REF!</f>
        <v>#REF!</v>
      </c>
      <c r="M52" s="50" t="e">
        <f>#REF!</f>
        <v>#REF!</v>
      </c>
      <c r="N52" s="50" t="e">
        <f>#REF!</f>
        <v>#REF!</v>
      </c>
      <c r="O52" s="16"/>
    </row>
    <row r="53" spans="2:15" x14ac:dyDescent="0.2">
      <c r="B53" s="9" t="s">
        <v>15</v>
      </c>
      <c r="C53" s="13">
        <f>SUM(C34:C52)</f>
        <v>48</v>
      </c>
      <c r="D53" s="13">
        <f>SUM(D34:D52)</f>
        <v>43</v>
      </c>
      <c r="E53" s="13">
        <f>SUM(E34:E52)</f>
        <v>42.5</v>
      </c>
      <c r="F53" s="13">
        <f>SUM(F34:F52)*2</f>
        <v>104</v>
      </c>
      <c r="G53" s="55">
        <f>SUM(C53:F53)/C27</f>
        <v>26.388888888888889</v>
      </c>
    </row>
    <row r="54" spans="2:15" x14ac:dyDescent="0.2">
      <c r="B54" s="14" t="s">
        <v>14</v>
      </c>
      <c r="C54" s="15">
        <f>C53/C27</f>
        <v>5.333333333333333</v>
      </c>
      <c r="D54" s="15">
        <f>D53/C27</f>
        <v>4.7777777777777777</v>
      </c>
      <c r="E54" s="15">
        <f>E53/C27</f>
        <v>4.7222222222222223</v>
      </c>
      <c r="F54" s="15">
        <f>F53/C27</f>
        <v>11.555555555555555</v>
      </c>
      <c r="G54" s="60">
        <f>SUM(C54:F54)</f>
        <v>26.388888888888886</v>
      </c>
    </row>
    <row r="56" spans="2:15" x14ac:dyDescent="0.2">
      <c r="B56" s="64"/>
      <c r="C56" s="64"/>
      <c r="D56" s="64"/>
      <c r="E56" s="64"/>
      <c r="F56" s="64"/>
      <c r="G56" s="64"/>
    </row>
    <row r="57" spans="2:15" x14ac:dyDescent="0.2">
      <c r="B57" s="64"/>
      <c r="C57" s="64"/>
      <c r="D57" s="64"/>
      <c r="E57" s="64"/>
      <c r="F57" s="64"/>
      <c r="G57" s="64"/>
    </row>
    <row r="58" spans="2:15" ht="21" x14ac:dyDescent="0.25">
      <c r="B58" s="63"/>
      <c r="C58" s="63"/>
      <c r="D58" s="64"/>
      <c r="E58" s="64"/>
      <c r="F58" s="64"/>
    </row>
    <row r="59" spans="2:15" ht="21" x14ac:dyDescent="0.25">
      <c r="B59" s="63"/>
      <c r="C59" s="65"/>
      <c r="D59" s="66"/>
      <c r="E59" s="66"/>
      <c r="F59" s="66"/>
    </row>
    <row r="60" spans="2:15" ht="21" x14ac:dyDescent="0.25">
      <c r="B60" s="63"/>
      <c r="C60" s="66"/>
      <c r="D60" s="66"/>
      <c r="E60" s="66"/>
      <c r="F60" s="66"/>
    </row>
    <row r="61" spans="2:15" ht="21" x14ac:dyDescent="0.25">
      <c r="B61" s="63"/>
      <c r="C61" s="65"/>
      <c r="D61" s="66"/>
      <c r="E61" s="66"/>
      <c r="F61" s="66"/>
    </row>
    <row r="62" spans="2:15" ht="21" x14ac:dyDescent="0.25">
      <c r="B62" s="63"/>
      <c r="C62" s="66"/>
      <c r="D62" s="66"/>
      <c r="E62" s="66"/>
      <c r="F62" s="66"/>
    </row>
    <row r="63" spans="2:15" ht="21" x14ac:dyDescent="0.25">
      <c r="B63" s="63"/>
      <c r="C63" s="66"/>
      <c r="D63" s="66"/>
      <c r="E63" s="66"/>
      <c r="F63" s="66"/>
    </row>
    <row r="64" spans="2:15" ht="21" x14ac:dyDescent="0.25">
      <c r="B64" s="63"/>
      <c r="C64" s="66"/>
      <c r="D64" s="66"/>
      <c r="E64" s="66"/>
      <c r="F64" s="66"/>
    </row>
    <row r="65" spans="2:7" ht="21" x14ac:dyDescent="0.25">
      <c r="B65" s="63"/>
      <c r="C65" s="66"/>
      <c r="D65" s="66"/>
      <c r="E65" s="66"/>
      <c r="F65" s="66"/>
    </row>
    <row r="66" spans="2:7" ht="21" x14ac:dyDescent="0.25">
      <c r="B66" s="63"/>
      <c r="C66" s="66"/>
      <c r="D66" s="66"/>
      <c r="E66" s="66"/>
      <c r="F66" s="66"/>
    </row>
    <row r="67" spans="2:7" ht="21" x14ac:dyDescent="0.25">
      <c r="B67" s="63"/>
      <c r="C67" s="66"/>
      <c r="D67" s="66"/>
      <c r="E67" s="66"/>
      <c r="F67" s="66"/>
    </row>
    <row r="68" spans="2:7" ht="21" x14ac:dyDescent="0.25">
      <c r="B68" s="63"/>
      <c r="C68" s="66"/>
      <c r="D68" s="66"/>
      <c r="E68" s="66"/>
      <c r="F68" s="66"/>
    </row>
    <row r="69" spans="2:7" ht="21" x14ac:dyDescent="0.25">
      <c r="B69" s="63"/>
      <c r="C69" s="66"/>
      <c r="D69" s="66"/>
      <c r="E69" s="66"/>
      <c r="F69" s="66"/>
    </row>
    <row r="70" spans="2:7" ht="21" x14ac:dyDescent="0.25">
      <c r="B70" s="63"/>
      <c r="C70" s="66"/>
      <c r="D70" s="66"/>
      <c r="E70" s="66"/>
      <c r="F70" s="66"/>
    </row>
    <row r="71" spans="2:7" ht="21" x14ac:dyDescent="0.25">
      <c r="B71" s="63"/>
      <c r="C71" s="66"/>
      <c r="D71" s="66"/>
      <c r="E71" s="66"/>
      <c r="F71" s="66"/>
    </row>
    <row r="72" spans="2:7" ht="21" x14ac:dyDescent="0.25">
      <c r="B72" s="63"/>
      <c r="C72" s="66"/>
      <c r="D72" s="66"/>
      <c r="E72" s="66"/>
      <c r="F72" s="66"/>
      <c r="G72" s="66"/>
    </row>
    <row r="73" spans="2:7" ht="21" x14ac:dyDescent="0.25">
      <c r="B73" s="66"/>
      <c r="C73" s="66"/>
      <c r="D73" s="66"/>
      <c r="E73" s="66"/>
      <c r="F73" s="66"/>
      <c r="G73" s="63"/>
    </row>
    <row r="74" spans="2:7" ht="18.5" customHeight="1" x14ac:dyDescent="0.25">
      <c r="B74" s="66"/>
      <c r="C74" s="66"/>
      <c r="D74" s="66"/>
      <c r="E74" s="66"/>
      <c r="F74" s="66"/>
      <c r="G74" s="66"/>
    </row>
    <row r="75" spans="2:7" ht="18.5" customHeight="1" x14ac:dyDescent="0.2"/>
    <row r="85" spans="2:7" x14ac:dyDescent="0.2">
      <c r="B85" s="4"/>
      <c r="C85" s="20"/>
      <c r="D85" s="20"/>
      <c r="E85" s="20"/>
      <c r="F85" s="20"/>
      <c r="G85" s="4"/>
    </row>
    <row r="86" spans="2:7" x14ac:dyDescent="0.2">
      <c r="B86" s="4"/>
      <c r="C86" s="20"/>
      <c r="D86" s="20"/>
      <c r="E86" s="20"/>
      <c r="F86" s="20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19"/>
      <c r="D89" s="19"/>
      <c r="E89" s="19"/>
      <c r="F89" s="19"/>
      <c r="G89" s="19"/>
    </row>
    <row r="90" spans="2:7" x14ac:dyDescent="0.2">
      <c r="B90" s="4"/>
      <c r="C90" s="4"/>
      <c r="D90" s="4"/>
      <c r="E90" s="4"/>
      <c r="F90" s="4"/>
      <c r="G90" s="4"/>
    </row>
    <row r="91" spans="2:7" ht="23.5" customHeight="1" x14ac:dyDescent="0.2">
      <c r="B91" s="17"/>
      <c r="C91" s="17"/>
      <c r="D91" s="17"/>
      <c r="E91" s="17"/>
      <c r="F91" s="17"/>
      <c r="G91" s="17"/>
    </row>
    <row r="92" spans="2:7" ht="23.5" customHeight="1" x14ac:dyDescent="0.2">
      <c r="B92" s="17"/>
      <c r="C92" s="17"/>
      <c r="D92" s="17"/>
      <c r="E92" s="17"/>
      <c r="F92" s="17"/>
      <c r="G92" s="17"/>
    </row>
    <row r="93" spans="2:7" ht="33.5" customHeight="1" x14ac:dyDescent="0.2">
      <c r="B93" s="17"/>
      <c r="C93" s="17"/>
      <c r="D93" s="17"/>
      <c r="E93" s="17"/>
      <c r="F93" s="17"/>
      <c r="G93" s="17"/>
    </row>
    <row r="94" spans="2:7" x14ac:dyDescent="0.2">
      <c r="B94" s="6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21"/>
      <c r="D97" s="21"/>
      <c r="E97" s="21"/>
      <c r="F97" s="21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21"/>
      <c r="D101" s="21"/>
      <c r="E101" s="21"/>
      <c r="F101" s="21"/>
      <c r="G101" s="4"/>
    </row>
    <row r="102" spans="2:7" x14ac:dyDescent="0.2">
      <c r="B102" s="4"/>
      <c r="C102" s="21"/>
      <c r="D102" s="21"/>
      <c r="E102" s="21"/>
      <c r="F102" s="21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19"/>
      <c r="D107" s="19"/>
      <c r="E107" s="19"/>
      <c r="F107" s="19"/>
      <c r="G107" s="19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6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21"/>
      <c r="D118" s="21"/>
      <c r="E118" s="21"/>
      <c r="F118" s="21"/>
      <c r="G118" s="4"/>
    </row>
    <row r="119" spans="2:7" x14ac:dyDescent="0.2">
      <c r="B119" s="4"/>
      <c r="C119" s="21"/>
      <c r="D119" s="21"/>
      <c r="E119" s="21"/>
      <c r="F119" s="21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19"/>
      <c r="D124" s="4"/>
      <c r="E124" s="19"/>
      <c r="F124" s="19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</sheetData>
  <conditionalFormatting sqref="C34">
    <cfRule type="cellIs" dxfId="77" priority="13" operator="greaterThan">
      <formula>10</formula>
    </cfRule>
  </conditionalFormatting>
  <conditionalFormatting sqref="C34:F48">
    <cfRule type="cellIs" dxfId="76" priority="7" operator="lessThan">
      <formula>1</formula>
    </cfRule>
    <cfRule type="cellIs" dxfId="75" priority="10" operator="lessThan">
      <formula>1</formula>
    </cfRule>
    <cfRule type="cellIs" dxfId="74" priority="11" operator="lessThan">
      <formula>1</formula>
    </cfRule>
    <cfRule type="cellIs" dxfId="73" priority="12" operator="greaterThan">
      <formula>10</formula>
    </cfRule>
  </conditionalFormatting>
  <conditionalFormatting sqref="C27">
    <cfRule type="cellIs" dxfId="72" priority="8" operator="lessThan">
      <formula>1</formula>
    </cfRule>
    <cfRule type="cellIs" dxfId="71" priority="9" operator="lessThan">
      <formula>1</formula>
    </cfRule>
  </conditionalFormatting>
  <conditionalFormatting sqref="G30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31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32">
    <cfRule type="cellIs" dxfId="66" priority="1" operator="lessThan">
      <formula>1</formula>
    </cfRule>
    <cfRule type="cellIs" dxfId="65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B616-CE1B-4D51-8B0D-CA80670C370F}">
  <dimension ref="A1:O128"/>
  <sheetViews>
    <sheetView zoomScale="92" workbookViewId="0">
      <selection activeCell="G27" sqref="G27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6640625" style="1" bestFit="1" customWidth="1"/>
    <col min="14" max="14" width="11.5" style="1" bestFit="1" customWidth="1"/>
    <col min="15" max="16384" width="8.83203125" style="1"/>
  </cols>
  <sheetData>
    <row r="1" spans="1:7" x14ac:dyDescent="0.2">
      <c r="A1" s="64"/>
      <c r="B1" s="64"/>
      <c r="C1" s="64"/>
      <c r="D1" s="64"/>
      <c r="E1" s="64"/>
    </row>
    <row r="2" spans="1:7" x14ac:dyDescent="0.2">
      <c r="A2" s="64"/>
      <c r="B2" s="64"/>
      <c r="C2" s="64"/>
      <c r="D2" s="64"/>
      <c r="E2" s="64"/>
    </row>
    <row r="3" spans="1:7" x14ac:dyDescent="0.2">
      <c r="A3" s="64"/>
      <c r="B3" s="64"/>
      <c r="C3" s="64"/>
      <c r="D3" s="64"/>
      <c r="E3" s="64"/>
    </row>
    <row r="4" spans="1:7" x14ac:dyDescent="0.2">
      <c r="A4" s="64"/>
      <c r="B4" s="64"/>
      <c r="C4" s="64"/>
      <c r="D4" s="64"/>
      <c r="E4" s="64"/>
    </row>
    <row r="5" spans="1:7" x14ac:dyDescent="0.2">
      <c r="A5" s="64"/>
      <c r="B5" s="64"/>
      <c r="C5" s="64"/>
      <c r="D5" s="64"/>
      <c r="E5" s="64"/>
    </row>
    <row r="6" spans="1:7" ht="21" x14ac:dyDescent="0.25">
      <c r="A6" s="64"/>
      <c r="B6" s="63" t="s">
        <v>60</v>
      </c>
      <c r="C6" s="64">
        <v>3</v>
      </c>
      <c r="D6" s="65"/>
      <c r="E6" s="64"/>
      <c r="F6" s="64"/>
    </row>
    <row r="7" spans="1:7" ht="21" x14ac:dyDescent="0.25">
      <c r="A7" s="64"/>
      <c r="B7" s="63" t="s">
        <v>61</v>
      </c>
      <c r="C7" s="66" t="s">
        <v>117</v>
      </c>
      <c r="D7" s="65"/>
      <c r="E7" s="66"/>
      <c r="G7" s="63" t="s">
        <v>79</v>
      </c>
    </row>
    <row r="8" spans="1:7" ht="21" x14ac:dyDescent="0.25">
      <c r="A8" s="64"/>
      <c r="B8" s="63" t="s">
        <v>62</v>
      </c>
      <c r="C8" s="66" t="s">
        <v>118</v>
      </c>
      <c r="D8" s="65"/>
      <c r="E8" s="66"/>
      <c r="G8" s="63" t="s">
        <v>80</v>
      </c>
    </row>
    <row r="9" spans="1:7" ht="21" x14ac:dyDescent="0.25">
      <c r="A9" s="64"/>
      <c r="B9" s="63" t="s">
        <v>63</v>
      </c>
      <c r="C9" s="66" t="s">
        <v>119</v>
      </c>
      <c r="D9" s="65"/>
      <c r="E9" s="66"/>
      <c r="G9" s="66" t="s">
        <v>177</v>
      </c>
    </row>
    <row r="10" spans="1:7" ht="21" x14ac:dyDescent="0.25">
      <c r="A10" s="64"/>
      <c r="B10" s="63" t="s">
        <v>64</v>
      </c>
      <c r="C10" s="66" t="s">
        <v>120</v>
      </c>
      <c r="D10" s="65"/>
      <c r="E10" s="66"/>
      <c r="G10" s="66" t="s">
        <v>181</v>
      </c>
    </row>
    <row r="11" spans="1:7" ht="21" x14ac:dyDescent="0.25">
      <c r="A11" s="64"/>
      <c r="B11" s="63" t="s">
        <v>91</v>
      </c>
      <c r="C11" s="66" t="s">
        <v>121</v>
      </c>
      <c r="D11" s="65"/>
      <c r="E11" s="66"/>
      <c r="G11" s="66"/>
    </row>
    <row r="12" spans="1:7" ht="21" x14ac:dyDescent="0.25">
      <c r="A12" s="64"/>
      <c r="B12" s="63" t="s">
        <v>65</v>
      </c>
      <c r="C12" s="66" t="s">
        <v>122</v>
      </c>
      <c r="D12" s="67"/>
      <c r="E12" s="66"/>
      <c r="G12" s="66"/>
    </row>
    <row r="13" spans="1:7" ht="21" x14ac:dyDescent="0.25">
      <c r="A13" s="64"/>
      <c r="B13" s="63" t="s">
        <v>66</v>
      </c>
      <c r="C13" s="66" t="s">
        <v>123</v>
      </c>
      <c r="D13" s="65"/>
      <c r="E13" s="66"/>
      <c r="G13" s="63" t="s">
        <v>81</v>
      </c>
    </row>
    <row r="14" spans="1:7" ht="21" x14ac:dyDescent="0.25">
      <c r="A14" s="64"/>
      <c r="B14" s="63" t="s">
        <v>67</v>
      </c>
      <c r="C14" s="66" t="s">
        <v>124</v>
      </c>
      <c r="D14" s="65"/>
      <c r="E14" s="66"/>
      <c r="G14" s="66" t="s">
        <v>178</v>
      </c>
    </row>
    <row r="15" spans="1:7" ht="21" x14ac:dyDescent="0.25">
      <c r="A15" s="64"/>
      <c r="B15" s="63" t="s">
        <v>68</v>
      </c>
      <c r="C15" s="66" t="s">
        <v>125</v>
      </c>
      <c r="D15" s="65"/>
      <c r="E15" s="66"/>
      <c r="G15" s="66"/>
    </row>
    <row r="16" spans="1:7" ht="21" x14ac:dyDescent="0.25">
      <c r="A16" s="64"/>
      <c r="B16" s="63" t="s">
        <v>69</v>
      </c>
      <c r="C16" s="66" t="s">
        <v>126</v>
      </c>
      <c r="D16" s="65"/>
      <c r="E16" s="66"/>
      <c r="G16" s="63" t="s">
        <v>82</v>
      </c>
    </row>
    <row r="17" spans="1:15" ht="21" x14ac:dyDescent="0.25">
      <c r="A17" s="64"/>
      <c r="B17" s="63" t="s">
        <v>70</v>
      </c>
      <c r="C17" s="66" t="s">
        <v>88</v>
      </c>
      <c r="D17" s="65"/>
      <c r="E17" s="66"/>
      <c r="G17" s="66" t="s">
        <v>179</v>
      </c>
    </row>
    <row r="18" spans="1:15" ht="21" x14ac:dyDescent="0.25">
      <c r="A18" s="64"/>
      <c r="B18" s="63" t="s">
        <v>71</v>
      </c>
      <c r="C18" s="66" t="s">
        <v>127</v>
      </c>
      <c r="D18" s="65"/>
      <c r="E18" s="66"/>
      <c r="G18" s="66" t="s">
        <v>180</v>
      </c>
    </row>
    <row r="19" spans="1:15" ht="21" x14ac:dyDescent="0.25">
      <c r="A19" s="64"/>
      <c r="B19" s="63" t="s">
        <v>72</v>
      </c>
      <c r="C19" s="66"/>
      <c r="D19" s="65"/>
      <c r="E19" s="66"/>
      <c r="G19" s="63" t="s">
        <v>83</v>
      </c>
    </row>
    <row r="20" spans="1:15" ht="21" x14ac:dyDescent="0.25">
      <c r="A20" s="64"/>
      <c r="B20" s="63" t="s">
        <v>74</v>
      </c>
      <c r="C20" s="66" t="s">
        <v>128</v>
      </c>
      <c r="D20" s="65"/>
      <c r="E20" s="66"/>
      <c r="G20" s="66" t="s">
        <v>185</v>
      </c>
    </row>
    <row r="21" spans="1:15" ht="21" x14ac:dyDescent="0.25">
      <c r="A21" s="64"/>
      <c r="B21" s="63" t="s">
        <v>75</v>
      </c>
      <c r="C21" s="75" t="s">
        <v>129</v>
      </c>
      <c r="D21" s="65"/>
      <c r="E21" s="66"/>
      <c r="F21" s="66"/>
      <c r="G21" s="3" t="s">
        <v>184</v>
      </c>
    </row>
    <row r="22" spans="1:15" ht="21" x14ac:dyDescent="0.25">
      <c r="A22" s="64"/>
      <c r="B22" s="63" t="s">
        <v>76</v>
      </c>
      <c r="C22" s="66" t="s">
        <v>93</v>
      </c>
      <c r="D22" s="65"/>
      <c r="E22" s="66"/>
      <c r="F22" s="66"/>
      <c r="G22" s="3" t="s">
        <v>182</v>
      </c>
    </row>
    <row r="23" spans="1:15" ht="21" x14ac:dyDescent="0.25">
      <c r="A23" s="64"/>
      <c r="B23" s="63" t="s">
        <v>77</v>
      </c>
      <c r="C23" s="66" t="s">
        <v>116</v>
      </c>
      <c r="D23" s="65"/>
      <c r="E23" s="66"/>
      <c r="F23" s="3"/>
      <c r="G23" s="3" t="s">
        <v>183</v>
      </c>
    </row>
    <row r="24" spans="1:15" s="5" customFormat="1" ht="27" customHeight="1" x14ac:dyDescent="0.25">
      <c r="A24" s="68"/>
      <c r="B24" s="63" t="s">
        <v>78</v>
      </c>
      <c r="C24" s="66"/>
      <c r="D24" s="65"/>
      <c r="E24" s="66"/>
      <c r="F24" s="3"/>
      <c r="G24" s="3" t="s">
        <v>186</v>
      </c>
    </row>
    <row r="25" spans="1:15" s="5" customFormat="1" ht="27" customHeight="1" x14ac:dyDescent="0.25">
      <c r="A25" s="68"/>
      <c r="B25" s="63"/>
      <c r="C25" s="66"/>
      <c r="D25" s="66"/>
      <c r="E25" s="66"/>
      <c r="F25" s="3"/>
      <c r="G25" s="4"/>
    </row>
    <row r="26" spans="1:15" s="5" customFormat="1" ht="13.5" customHeight="1" x14ac:dyDescent="0.25">
      <c r="B26" s="2"/>
      <c r="C26" s="3"/>
      <c r="D26" s="3"/>
      <c r="E26" s="3"/>
      <c r="F26" s="3"/>
      <c r="G26" s="4"/>
    </row>
    <row r="27" spans="1:15" s="5" customFormat="1" ht="21" x14ac:dyDescent="0.25">
      <c r="B27" s="2" t="s">
        <v>18</v>
      </c>
      <c r="C27" s="43">
        <v>9</v>
      </c>
      <c r="D27" s="3"/>
      <c r="E27" s="3"/>
      <c r="F27" s="3"/>
      <c r="G27" s="4"/>
    </row>
    <row r="28" spans="1:15" x14ac:dyDescent="0.2">
      <c r="B28" s="6"/>
    </row>
    <row r="29" spans="1:15" x14ac:dyDescent="0.2">
      <c r="B29" s="7" t="s">
        <v>12</v>
      </c>
      <c r="C29" s="7" t="s">
        <v>55</v>
      </c>
      <c r="D29" s="7" t="s">
        <v>56</v>
      </c>
      <c r="E29" s="45" t="s">
        <v>57</v>
      </c>
      <c r="F29" s="7" t="s">
        <v>58</v>
      </c>
      <c r="G29" s="38" t="s">
        <v>13</v>
      </c>
    </row>
    <row r="30" spans="1:15" x14ac:dyDescent="0.2">
      <c r="B30" s="8"/>
      <c r="C30" s="9" t="s">
        <v>1</v>
      </c>
      <c r="D30" s="9" t="s">
        <v>2</v>
      </c>
      <c r="E30" s="9" t="s">
        <v>53</v>
      </c>
      <c r="F30" s="9" t="s">
        <v>28</v>
      </c>
      <c r="G30" s="51" t="s">
        <v>39</v>
      </c>
    </row>
    <row r="31" spans="1:15" x14ac:dyDescent="0.2">
      <c r="B31" s="8"/>
      <c r="C31" s="9" t="s">
        <v>51</v>
      </c>
      <c r="D31" s="9" t="s">
        <v>51</v>
      </c>
      <c r="E31" s="9"/>
      <c r="F31" s="9" t="s">
        <v>52</v>
      </c>
      <c r="G31" s="51" t="s">
        <v>50</v>
      </c>
    </row>
    <row r="32" spans="1:15" x14ac:dyDescent="0.2">
      <c r="B32" s="8"/>
      <c r="C32" s="9"/>
      <c r="D32" s="9"/>
      <c r="E32" s="9"/>
      <c r="F32" s="9"/>
      <c r="G32" s="51" t="s">
        <v>49</v>
      </c>
      <c r="K32" s="50" t="s">
        <v>0</v>
      </c>
      <c r="L32" s="50" t="s">
        <v>19</v>
      </c>
      <c r="M32" s="50" t="s">
        <v>47</v>
      </c>
      <c r="N32" s="50" t="s">
        <v>40</v>
      </c>
      <c r="O32" s="50" t="s">
        <v>48</v>
      </c>
    </row>
    <row r="33" spans="2:15" x14ac:dyDescent="0.2">
      <c r="B33" s="10"/>
      <c r="C33" s="11"/>
      <c r="D33" s="11"/>
      <c r="E33" s="11"/>
      <c r="F33" s="11"/>
      <c r="G33" s="52" t="s">
        <v>41</v>
      </c>
      <c r="J33" s="1" t="str">
        <f>B34</f>
        <v>Kock 1</v>
      </c>
      <c r="K33" s="50">
        <f t="shared" ref="K33:N48" si="0">C34</f>
        <v>5</v>
      </c>
      <c r="L33" s="50">
        <f t="shared" si="0"/>
        <v>6</v>
      </c>
      <c r="M33" s="50">
        <f t="shared" si="0"/>
        <v>4.5</v>
      </c>
      <c r="N33" s="50">
        <f t="shared" si="0"/>
        <v>6.5</v>
      </c>
      <c r="O33" s="50"/>
    </row>
    <row r="34" spans="2:15" x14ac:dyDescent="0.2">
      <c r="B34" s="11" t="s">
        <v>3</v>
      </c>
      <c r="C34" s="56">
        <v>5</v>
      </c>
      <c r="D34" s="56">
        <v>6</v>
      </c>
      <c r="E34" s="56">
        <v>4.5</v>
      </c>
      <c r="F34" s="56">
        <v>6.5</v>
      </c>
      <c r="G34" s="53"/>
      <c r="J34" s="1" t="str">
        <f t="shared" ref="J34:J43" si="1">B35</f>
        <v>Kock 2</v>
      </c>
      <c r="K34" s="50">
        <f t="shared" si="0"/>
        <v>6</v>
      </c>
      <c r="L34" s="50">
        <f t="shared" si="0"/>
        <v>5</v>
      </c>
      <c r="M34" s="50">
        <f t="shared" si="0"/>
        <v>4</v>
      </c>
      <c r="N34" s="50">
        <f t="shared" si="0"/>
        <v>4</v>
      </c>
      <c r="O34" s="50"/>
    </row>
    <row r="35" spans="2:15" x14ac:dyDescent="0.2">
      <c r="B35" s="9" t="s">
        <v>87</v>
      </c>
      <c r="C35" s="57">
        <v>6</v>
      </c>
      <c r="D35" s="57">
        <v>5</v>
      </c>
      <c r="E35" s="57">
        <v>4</v>
      </c>
      <c r="F35" s="57">
        <v>4</v>
      </c>
      <c r="G35" s="13"/>
      <c r="J35" s="1" t="str">
        <f t="shared" si="1"/>
        <v>Kock 3</v>
      </c>
      <c r="K35" s="50">
        <f t="shared" si="0"/>
        <v>5.5</v>
      </c>
      <c r="L35" s="50">
        <f t="shared" si="0"/>
        <v>8</v>
      </c>
      <c r="M35" s="50">
        <f t="shared" si="0"/>
        <v>4.5</v>
      </c>
      <c r="N35" s="50">
        <f t="shared" si="0"/>
        <v>4</v>
      </c>
      <c r="O35" s="50"/>
    </row>
    <row r="36" spans="2:15" x14ac:dyDescent="0.2">
      <c r="B36" s="9" t="s">
        <v>4</v>
      </c>
      <c r="C36" s="57">
        <v>5.5</v>
      </c>
      <c r="D36" s="57">
        <v>8</v>
      </c>
      <c r="E36" s="57">
        <v>4.5</v>
      </c>
      <c r="F36" s="57">
        <v>4</v>
      </c>
      <c r="G36" s="13"/>
      <c r="J36" s="1" t="str">
        <f t="shared" si="1"/>
        <v>Kock 4</v>
      </c>
      <c r="K36" s="50">
        <f t="shared" si="0"/>
        <v>7.5</v>
      </c>
      <c r="L36" s="50">
        <f t="shared" si="0"/>
        <v>6</v>
      </c>
      <c r="M36" s="50">
        <f t="shared" si="0"/>
        <v>5</v>
      </c>
      <c r="N36" s="50">
        <f t="shared" si="0"/>
        <v>7</v>
      </c>
      <c r="O36" s="50"/>
    </row>
    <row r="37" spans="2:15" x14ac:dyDescent="0.2">
      <c r="B37" s="9" t="s">
        <v>5</v>
      </c>
      <c r="C37" s="57">
        <v>7.5</v>
      </c>
      <c r="D37" s="57">
        <v>6</v>
      </c>
      <c r="E37" s="57">
        <v>5</v>
      </c>
      <c r="F37" s="57">
        <v>7</v>
      </c>
      <c r="G37" s="13"/>
      <c r="J37" s="1" t="str">
        <f t="shared" si="1"/>
        <v>Kock 5</v>
      </c>
      <c r="K37" s="50">
        <f t="shared" si="0"/>
        <v>6</v>
      </c>
      <c r="L37" s="50">
        <f t="shared" si="0"/>
        <v>4</v>
      </c>
      <c r="M37" s="50">
        <f t="shared" si="0"/>
        <v>6.5</v>
      </c>
      <c r="N37" s="50">
        <f t="shared" si="0"/>
        <v>6.5</v>
      </c>
      <c r="O37" s="50"/>
    </row>
    <row r="38" spans="2:15" x14ac:dyDescent="0.2">
      <c r="B38" s="9" t="s">
        <v>6</v>
      </c>
      <c r="C38" s="57">
        <v>6</v>
      </c>
      <c r="D38" s="57">
        <v>4</v>
      </c>
      <c r="E38" s="57">
        <v>6.5</v>
      </c>
      <c r="F38" s="57">
        <v>6.5</v>
      </c>
      <c r="G38" s="13"/>
      <c r="J38" s="1" t="str">
        <f t="shared" si="1"/>
        <v>Kock 6</v>
      </c>
      <c r="K38" s="50">
        <f t="shared" si="0"/>
        <v>6</v>
      </c>
      <c r="L38" s="50">
        <f t="shared" si="0"/>
        <v>5</v>
      </c>
      <c r="M38" s="50">
        <f t="shared" si="0"/>
        <v>6</v>
      </c>
      <c r="N38" s="50">
        <f t="shared" si="0"/>
        <v>4</v>
      </c>
      <c r="O38" s="50"/>
    </row>
    <row r="39" spans="2:15" x14ac:dyDescent="0.2">
      <c r="B39" s="9" t="s">
        <v>7</v>
      </c>
      <c r="C39" s="57">
        <v>6</v>
      </c>
      <c r="D39" s="57">
        <v>5</v>
      </c>
      <c r="E39" s="57">
        <v>6</v>
      </c>
      <c r="F39" s="57">
        <v>4</v>
      </c>
      <c r="G39" s="13"/>
      <c r="J39" s="1" t="str">
        <f t="shared" si="1"/>
        <v>Kock 7</v>
      </c>
      <c r="K39" s="50">
        <f t="shared" si="0"/>
        <v>5.5</v>
      </c>
      <c r="L39" s="50">
        <f t="shared" si="0"/>
        <v>7</v>
      </c>
      <c r="M39" s="50">
        <f t="shared" si="0"/>
        <v>6</v>
      </c>
      <c r="N39" s="50">
        <f t="shared" si="0"/>
        <v>6.5</v>
      </c>
      <c r="O39" s="50"/>
    </row>
    <row r="40" spans="2:15" x14ac:dyDescent="0.2">
      <c r="B40" s="9" t="s">
        <v>8</v>
      </c>
      <c r="C40" s="57">
        <v>5.5</v>
      </c>
      <c r="D40" s="57">
        <v>7</v>
      </c>
      <c r="E40" s="57">
        <v>6</v>
      </c>
      <c r="F40" s="57">
        <v>6.5</v>
      </c>
      <c r="G40" s="13"/>
      <c r="J40" s="1" t="str">
        <f t="shared" si="1"/>
        <v>Kock 8</v>
      </c>
      <c r="K40" s="50">
        <f t="shared" si="0"/>
        <v>6.5</v>
      </c>
      <c r="L40" s="50">
        <f t="shared" si="0"/>
        <v>7</v>
      </c>
      <c r="M40" s="50">
        <f t="shared" si="0"/>
        <v>6.5</v>
      </c>
      <c r="N40" s="50">
        <f t="shared" si="0"/>
        <v>7</v>
      </c>
      <c r="O40" s="50"/>
    </row>
    <row r="41" spans="2:15" x14ac:dyDescent="0.2">
      <c r="B41" s="9" t="s">
        <v>9</v>
      </c>
      <c r="C41" s="57">
        <v>6.5</v>
      </c>
      <c r="D41" s="57">
        <v>7</v>
      </c>
      <c r="E41" s="57">
        <v>6.5</v>
      </c>
      <c r="F41" s="57">
        <v>7</v>
      </c>
      <c r="G41" s="13"/>
      <c r="J41" s="1" t="str">
        <f t="shared" si="1"/>
        <v>Kock 9</v>
      </c>
      <c r="K41" s="50">
        <f t="shared" si="0"/>
        <v>5.5</v>
      </c>
      <c r="L41" s="50">
        <f t="shared" si="0"/>
        <v>6.5</v>
      </c>
      <c r="M41" s="50">
        <f t="shared" si="0"/>
        <v>6.5</v>
      </c>
      <c r="N41" s="50">
        <f t="shared" si="0"/>
        <v>6.5</v>
      </c>
      <c r="O41" s="50"/>
    </row>
    <row r="42" spans="2:15" x14ac:dyDescent="0.2">
      <c r="B42" s="9" t="s">
        <v>10</v>
      </c>
      <c r="C42" s="57">
        <v>5.5</v>
      </c>
      <c r="D42" s="57">
        <v>6.5</v>
      </c>
      <c r="E42" s="57">
        <v>6.5</v>
      </c>
      <c r="F42" s="57">
        <v>6.5</v>
      </c>
      <c r="G42" s="13"/>
      <c r="J42" s="1">
        <f t="shared" si="1"/>
        <v>0</v>
      </c>
      <c r="K42" s="50">
        <f t="shared" si="0"/>
        <v>0</v>
      </c>
      <c r="L42" s="50">
        <f t="shared" si="0"/>
        <v>0</v>
      </c>
      <c r="M42" s="50">
        <f t="shared" si="0"/>
        <v>0</v>
      </c>
      <c r="N42" s="50">
        <f t="shared" si="0"/>
        <v>0</v>
      </c>
      <c r="O42" s="50"/>
    </row>
    <row r="43" spans="2:15" x14ac:dyDescent="0.2">
      <c r="B43" s="9"/>
      <c r="C43" s="57"/>
      <c r="D43" s="57"/>
      <c r="E43" s="57"/>
      <c r="F43" s="57"/>
      <c r="G43" s="13"/>
      <c r="J43" s="1">
        <f t="shared" si="1"/>
        <v>0</v>
      </c>
      <c r="K43" s="50">
        <f t="shared" si="0"/>
        <v>0</v>
      </c>
      <c r="L43" s="50">
        <f t="shared" si="0"/>
        <v>0</v>
      </c>
      <c r="M43" s="50">
        <f t="shared" si="0"/>
        <v>0</v>
      </c>
      <c r="N43" s="50">
        <f t="shared" si="0"/>
        <v>0</v>
      </c>
      <c r="O43" s="50"/>
    </row>
    <row r="44" spans="2:15" x14ac:dyDescent="0.2">
      <c r="B44" s="9"/>
      <c r="C44" s="57"/>
      <c r="D44" s="57"/>
      <c r="E44" s="57"/>
      <c r="F44" s="57"/>
      <c r="G44" s="13"/>
      <c r="J44" s="1" t="s">
        <v>29</v>
      </c>
      <c r="K44" s="50">
        <f t="shared" si="0"/>
        <v>0</v>
      </c>
      <c r="L44" s="50">
        <f t="shared" si="0"/>
        <v>0</v>
      </c>
      <c r="M44" s="50">
        <f t="shared" si="0"/>
        <v>0</v>
      </c>
      <c r="N44" s="50">
        <f t="shared" si="0"/>
        <v>0</v>
      </c>
      <c r="O44" s="50"/>
    </row>
    <row r="45" spans="2:15" x14ac:dyDescent="0.2">
      <c r="B45" s="9"/>
      <c r="C45" s="57"/>
      <c r="D45" s="57"/>
      <c r="E45" s="57"/>
      <c r="F45" s="57"/>
      <c r="G45" s="13"/>
      <c r="J45" s="1" t="s">
        <v>30</v>
      </c>
      <c r="K45" s="50">
        <f t="shared" si="0"/>
        <v>0</v>
      </c>
      <c r="L45" s="50">
        <f t="shared" si="0"/>
        <v>0</v>
      </c>
      <c r="M45" s="50">
        <f t="shared" si="0"/>
        <v>0</v>
      </c>
      <c r="N45" s="50">
        <f t="shared" si="0"/>
        <v>0</v>
      </c>
      <c r="O45" s="50"/>
    </row>
    <row r="46" spans="2:15" x14ac:dyDescent="0.2">
      <c r="B46" s="9"/>
      <c r="C46" s="57"/>
      <c r="D46" s="57"/>
      <c r="E46" s="57"/>
      <c r="F46" s="57"/>
      <c r="G46" s="13"/>
      <c r="J46" s="1" t="s">
        <v>31</v>
      </c>
      <c r="K46" s="50">
        <f t="shared" si="0"/>
        <v>0</v>
      </c>
      <c r="L46" s="50">
        <f t="shared" si="0"/>
        <v>0</v>
      </c>
      <c r="M46" s="50">
        <f t="shared" si="0"/>
        <v>0</v>
      </c>
      <c r="N46" s="50">
        <f t="shared" si="0"/>
        <v>0</v>
      </c>
      <c r="O46" s="50"/>
    </row>
    <row r="47" spans="2:15" x14ac:dyDescent="0.2">
      <c r="B47" s="9"/>
      <c r="C47" s="57"/>
      <c r="D47" s="57"/>
      <c r="E47" s="57"/>
      <c r="F47" s="57"/>
      <c r="G47" s="13"/>
      <c r="J47" s="1" t="s">
        <v>32</v>
      </c>
      <c r="K47" s="50">
        <f t="shared" si="0"/>
        <v>0</v>
      </c>
      <c r="L47" s="50">
        <f t="shared" si="0"/>
        <v>0</v>
      </c>
      <c r="M47" s="50">
        <f t="shared" si="0"/>
        <v>0</v>
      </c>
      <c r="N47" s="50">
        <f t="shared" si="0"/>
        <v>0</v>
      </c>
      <c r="O47" s="50"/>
    </row>
    <row r="48" spans="2:15" x14ac:dyDescent="0.2">
      <c r="B48" s="9"/>
      <c r="C48" s="57"/>
      <c r="D48" s="57"/>
      <c r="E48" s="57"/>
      <c r="F48" s="57"/>
      <c r="G48" s="13"/>
      <c r="J48" s="1" t="s">
        <v>42</v>
      </c>
      <c r="K48" s="50">
        <f t="shared" si="0"/>
        <v>0</v>
      </c>
      <c r="L48" s="50">
        <f t="shared" si="0"/>
        <v>0</v>
      </c>
      <c r="M48" s="50">
        <f t="shared" si="0"/>
        <v>0</v>
      </c>
      <c r="N48" s="50">
        <f t="shared" si="0"/>
        <v>0</v>
      </c>
      <c r="O48" s="16"/>
    </row>
    <row r="49" spans="2:15" x14ac:dyDescent="0.2">
      <c r="B49" s="16"/>
      <c r="C49" s="59"/>
      <c r="D49" s="59"/>
      <c r="E49" s="59"/>
      <c r="F49" s="59"/>
      <c r="G49" s="16"/>
      <c r="J49" s="1" t="s">
        <v>43</v>
      </c>
      <c r="K49" s="50">
        <f t="shared" ref="K49:N51" si="2">C50</f>
        <v>0</v>
      </c>
      <c r="L49" s="50">
        <f t="shared" si="2"/>
        <v>0</v>
      </c>
      <c r="M49" s="50">
        <f t="shared" si="2"/>
        <v>0</v>
      </c>
      <c r="N49" s="50">
        <f t="shared" si="2"/>
        <v>0</v>
      </c>
      <c r="O49" s="16"/>
    </row>
    <row r="50" spans="2:15" x14ac:dyDescent="0.2">
      <c r="B50" s="16"/>
      <c r="C50" s="59"/>
      <c r="D50" s="59"/>
      <c r="E50" s="59"/>
      <c r="F50" s="59"/>
      <c r="G50" s="16"/>
      <c r="J50" s="1" t="s">
        <v>44</v>
      </c>
      <c r="K50" s="50">
        <f t="shared" si="2"/>
        <v>0</v>
      </c>
      <c r="L50" s="50">
        <f t="shared" si="2"/>
        <v>0</v>
      </c>
      <c r="M50" s="50">
        <f t="shared" si="2"/>
        <v>0</v>
      </c>
      <c r="N50" s="50">
        <f t="shared" si="2"/>
        <v>0</v>
      </c>
      <c r="O50" s="16"/>
    </row>
    <row r="51" spans="2:15" x14ac:dyDescent="0.2">
      <c r="B51" s="16"/>
      <c r="C51" s="57"/>
      <c r="D51" s="57"/>
      <c r="E51" s="57"/>
      <c r="F51" s="57"/>
      <c r="G51" s="16"/>
      <c r="J51" s="1" t="s">
        <v>45</v>
      </c>
      <c r="K51" s="50">
        <f t="shared" si="2"/>
        <v>0</v>
      </c>
      <c r="L51" s="50">
        <f t="shared" si="2"/>
        <v>0</v>
      </c>
      <c r="M51" s="50">
        <f t="shared" si="2"/>
        <v>0</v>
      </c>
      <c r="N51" s="50">
        <f t="shared" si="2"/>
        <v>0</v>
      </c>
      <c r="O51" s="16"/>
    </row>
    <row r="52" spans="2:15" x14ac:dyDescent="0.2">
      <c r="B52" s="16"/>
      <c r="C52" s="59"/>
      <c r="D52" s="59"/>
      <c r="E52" s="59"/>
      <c r="F52" s="59"/>
      <c r="G52" s="16"/>
      <c r="I52" s="17"/>
      <c r="J52" s="1" t="s">
        <v>46</v>
      </c>
      <c r="K52" s="50" t="e">
        <f>#REF!</f>
        <v>#REF!</v>
      </c>
      <c r="L52" s="50" t="e">
        <f>#REF!</f>
        <v>#REF!</v>
      </c>
      <c r="M52" s="50" t="e">
        <f>#REF!</f>
        <v>#REF!</v>
      </c>
      <c r="N52" s="50" t="e">
        <f>#REF!</f>
        <v>#REF!</v>
      </c>
      <c r="O52" s="16"/>
    </row>
    <row r="53" spans="2:15" x14ac:dyDescent="0.2">
      <c r="B53" s="9" t="s">
        <v>15</v>
      </c>
      <c r="C53" s="13">
        <f>SUM(C34:C52)</f>
        <v>53.5</v>
      </c>
      <c r="D53" s="13">
        <f>SUM(D34:D52)</f>
        <v>54.5</v>
      </c>
      <c r="E53" s="13">
        <f>SUM(E34:E52)</f>
        <v>49.5</v>
      </c>
      <c r="F53" s="13">
        <f>SUM(F34:F52)*2</f>
        <v>104</v>
      </c>
      <c r="G53" s="55">
        <f>SUM(C53:F53)/C27</f>
        <v>29.055555555555557</v>
      </c>
    </row>
    <row r="54" spans="2:15" x14ac:dyDescent="0.2">
      <c r="B54" s="14" t="s">
        <v>14</v>
      </c>
      <c r="C54" s="15">
        <f>C53/C27</f>
        <v>5.9444444444444446</v>
      </c>
      <c r="D54" s="15">
        <f>D53/C27</f>
        <v>6.0555555555555554</v>
      </c>
      <c r="E54" s="15">
        <f>E53/C27</f>
        <v>5.5</v>
      </c>
      <c r="F54" s="15">
        <f>F53/C27</f>
        <v>11.555555555555555</v>
      </c>
      <c r="G54" s="60">
        <f>SUM(C54:F54)</f>
        <v>29.055555555555557</v>
      </c>
    </row>
    <row r="56" spans="2:15" x14ac:dyDescent="0.2">
      <c r="B56" s="64"/>
      <c r="C56" s="64"/>
      <c r="D56" s="64"/>
      <c r="E56" s="64"/>
      <c r="F56" s="64"/>
      <c r="G56" s="64"/>
    </row>
    <row r="57" spans="2:15" x14ac:dyDescent="0.2">
      <c r="B57" s="64"/>
      <c r="C57" s="64"/>
      <c r="D57" s="64"/>
      <c r="E57" s="64"/>
      <c r="F57" s="64"/>
    </row>
    <row r="58" spans="2:15" ht="21" x14ac:dyDescent="0.25">
      <c r="B58" s="63"/>
      <c r="C58" s="63"/>
      <c r="D58" s="64"/>
      <c r="E58" s="64"/>
      <c r="F58" s="64"/>
    </row>
    <row r="59" spans="2:15" ht="21" x14ac:dyDescent="0.25">
      <c r="B59" s="63"/>
      <c r="C59" s="65"/>
      <c r="D59" s="66"/>
      <c r="E59" s="66"/>
      <c r="F59" s="66"/>
    </row>
    <row r="60" spans="2:15" ht="21" x14ac:dyDescent="0.25">
      <c r="B60" s="63"/>
      <c r="C60" s="66"/>
      <c r="D60" s="66"/>
      <c r="E60" s="66"/>
      <c r="F60" s="66"/>
    </row>
    <row r="61" spans="2:15" ht="21" x14ac:dyDescent="0.25">
      <c r="B61" s="63"/>
      <c r="C61" s="65"/>
      <c r="D61" s="66"/>
      <c r="E61" s="66"/>
      <c r="F61" s="66"/>
    </row>
    <row r="62" spans="2:15" ht="21" x14ac:dyDescent="0.25">
      <c r="B62" s="63"/>
      <c r="C62" s="66"/>
      <c r="D62" s="66"/>
      <c r="E62" s="66"/>
      <c r="F62" s="66"/>
    </row>
    <row r="63" spans="2:15" ht="21" x14ac:dyDescent="0.25">
      <c r="B63" s="63"/>
      <c r="C63" s="66"/>
      <c r="D63" s="66"/>
      <c r="E63" s="66"/>
      <c r="F63" s="66"/>
    </row>
    <row r="64" spans="2:15" ht="21" x14ac:dyDescent="0.25">
      <c r="B64" s="63"/>
      <c r="C64" s="66"/>
      <c r="D64" s="66"/>
      <c r="E64" s="66"/>
      <c r="F64" s="66"/>
    </row>
    <row r="65" spans="2:7" ht="21" x14ac:dyDescent="0.25">
      <c r="B65" s="63"/>
      <c r="C65" s="66"/>
      <c r="D65" s="66"/>
      <c r="E65" s="66"/>
      <c r="F65" s="66"/>
    </row>
    <row r="66" spans="2:7" ht="21" x14ac:dyDescent="0.25">
      <c r="B66" s="63"/>
      <c r="C66" s="66"/>
      <c r="D66" s="66"/>
      <c r="E66" s="66"/>
      <c r="F66" s="66"/>
    </row>
    <row r="67" spans="2:7" ht="21" x14ac:dyDescent="0.25">
      <c r="B67" s="63"/>
      <c r="C67" s="66"/>
      <c r="D67" s="66"/>
      <c r="E67" s="66"/>
      <c r="F67" s="66"/>
    </row>
    <row r="68" spans="2:7" ht="21" x14ac:dyDescent="0.25">
      <c r="B68" s="63"/>
      <c r="C68" s="66"/>
      <c r="D68" s="66"/>
      <c r="E68" s="66"/>
      <c r="F68" s="66"/>
    </row>
    <row r="69" spans="2:7" ht="21" x14ac:dyDescent="0.25">
      <c r="B69" s="63"/>
      <c r="C69" s="66"/>
      <c r="D69" s="66"/>
      <c r="E69" s="66"/>
      <c r="F69" s="66"/>
    </row>
    <row r="70" spans="2:7" ht="21" x14ac:dyDescent="0.25">
      <c r="B70" s="63"/>
      <c r="C70" s="66"/>
      <c r="D70" s="66"/>
      <c r="E70" s="66"/>
      <c r="F70" s="66"/>
    </row>
    <row r="71" spans="2:7" ht="21" x14ac:dyDescent="0.25">
      <c r="B71" s="63"/>
      <c r="C71" s="66"/>
      <c r="D71" s="66"/>
      <c r="E71" s="66"/>
      <c r="F71" s="66"/>
    </row>
    <row r="72" spans="2:7" ht="21" x14ac:dyDescent="0.25">
      <c r="B72" s="63"/>
      <c r="C72" s="66"/>
      <c r="D72" s="66"/>
      <c r="E72" s="66"/>
      <c r="F72" s="66"/>
    </row>
    <row r="73" spans="2:7" ht="21" x14ac:dyDescent="0.25">
      <c r="B73" s="66"/>
      <c r="C73" s="66"/>
      <c r="D73" s="66"/>
      <c r="E73" s="66"/>
      <c r="F73" s="66"/>
      <c r="G73" s="63"/>
    </row>
    <row r="74" spans="2:7" ht="18.5" customHeight="1" x14ac:dyDescent="0.25">
      <c r="B74" s="66"/>
      <c r="C74" s="66"/>
      <c r="D74" s="66"/>
      <c r="E74" s="66"/>
      <c r="F74" s="66"/>
      <c r="G74" s="66"/>
    </row>
    <row r="75" spans="2:7" ht="18.5" customHeight="1" x14ac:dyDescent="0.2"/>
    <row r="85" spans="2:7" x14ac:dyDescent="0.2">
      <c r="B85" s="4"/>
      <c r="C85" s="20"/>
      <c r="D85" s="20"/>
      <c r="E85" s="20"/>
      <c r="F85" s="20"/>
      <c r="G85" s="4"/>
    </row>
    <row r="86" spans="2:7" x14ac:dyDescent="0.2">
      <c r="B86" s="4"/>
      <c r="C86" s="20"/>
      <c r="D86" s="20"/>
      <c r="E86" s="20"/>
      <c r="F86" s="20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19"/>
      <c r="D89" s="19"/>
      <c r="E89" s="19"/>
      <c r="F89" s="19"/>
      <c r="G89" s="19"/>
    </row>
    <row r="90" spans="2:7" x14ac:dyDescent="0.2">
      <c r="B90" s="4"/>
      <c r="C90" s="4"/>
      <c r="D90" s="4"/>
      <c r="E90" s="4"/>
      <c r="F90" s="4"/>
      <c r="G90" s="4"/>
    </row>
    <row r="91" spans="2:7" ht="23.5" customHeight="1" x14ac:dyDescent="0.2">
      <c r="B91" s="17"/>
      <c r="C91" s="17"/>
      <c r="D91" s="17"/>
      <c r="E91" s="17"/>
      <c r="F91" s="17"/>
      <c r="G91" s="17"/>
    </row>
    <row r="92" spans="2:7" ht="23.5" customHeight="1" x14ac:dyDescent="0.2">
      <c r="B92" s="17"/>
      <c r="C92" s="17"/>
      <c r="D92" s="17"/>
      <c r="E92" s="17"/>
      <c r="F92" s="17"/>
      <c r="G92" s="17"/>
    </row>
    <row r="93" spans="2:7" ht="33.5" customHeight="1" x14ac:dyDescent="0.2">
      <c r="B93" s="17"/>
      <c r="C93" s="17"/>
      <c r="D93" s="17"/>
      <c r="E93" s="17"/>
      <c r="F93" s="17"/>
      <c r="G93" s="17"/>
    </row>
    <row r="94" spans="2:7" x14ac:dyDescent="0.2">
      <c r="B94" s="6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21"/>
      <c r="D97" s="21"/>
      <c r="E97" s="21"/>
      <c r="F97" s="21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21"/>
      <c r="D101" s="21"/>
      <c r="E101" s="21"/>
      <c r="F101" s="21"/>
      <c r="G101" s="4"/>
    </row>
    <row r="102" spans="2:7" x14ac:dyDescent="0.2">
      <c r="B102" s="4"/>
      <c r="C102" s="21"/>
      <c r="D102" s="21"/>
      <c r="E102" s="21"/>
      <c r="F102" s="21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19"/>
      <c r="D107" s="19"/>
      <c r="E107" s="19"/>
      <c r="F107" s="19"/>
      <c r="G107" s="19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6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21"/>
      <c r="D118" s="21"/>
      <c r="E118" s="21"/>
      <c r="F118" s="21"/>
      <c r="G118" s="4"/>
    </row>
    <row r="119" spans="2:7" x14ac:dyDescent="0.2">
      <c r="B119" s="4"/>
      <c r="C119" s="21"/>
      <c r="D119" s="21"/>
      <c r="E119" s="21"/>
      <c r="F119" s="21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19"/>
      <c r="D124" s="4"/>
      <c r="E124" s="19"/>
      <c r="F124" s="19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</sheetData>
  <conditionalFormatting sqref="C34">
    <cfRule type="cellIs" dxfId="64" priority="13" operator="greaterThan">
      <formula>10</formula>
    </cfRule>
  </conditionalFormatting>
  <conditionalFormatting sqref="C34:F48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27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30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31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32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2E05-0D80-43A2-BE32-D6CC1E105FB0}">
  <dimension ref="A1:O127"/>
  <sheetViews>
    <sheetView topLeftCell="A25" zoomScale="91" workbookViewId="0">
      <selection activeCell="E19" sqref="E19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6640625" style="1" bestFit="1" customWidth="1"/>
    <col min="14" max="14" width="11.5" style="1" bestFit="1" customWidth="1"/>
    <col min="15" max="16384" width="8.83203125" style="1"/>
  </cols>
  <sheetData>
    <row r="1" spans="1:6" x14ac:dyDescent="0.2">
      <c r="A1" s="64"/>
      <c r="B1" s="64"/>
      <c r="C1" s="64"/>
      <c r="D1" s="64"/>
      <c r="E1" s="64"/>
    </row>
    <row r="2" spans="1:6" x14ac:dyDescent="0.2">
      <c r="A2" s="64"/>
      <c r="B2" s="64"/>
      <c r="C2" s="64"/>
      <c r="D2" s="64"/>
      <c r="E2" s="64"/>
    </row>
    <row r="3" spans="1:6" x14ac:dyDescent="0.2">
      <c r="A3" s="64"/>
      <c r="B3" s="64"/>
      <c r="C3" s="64"/>
      <c r="D3" s="64"/>
      <c r="E3" s="64"/>
    </row>
    <row r="4" spans="1:6" x14ac:dyDescent="0.2">
      <c r="A4" s="64"/>
      <c r="B4" s="64"/>
      <c r="C4" s="64"/>
      <c r="D4" s="64"/>
      <c r="E4" s="64"/>
    </row>
    <row r="5" spans="1:6" x14ac:dyDescent="0.2">
      <c r="A5" s="64"/>
      <c r="B5" s="64"/>
      <c r="C5" s="64"/>
      <c r="D5" s="64"/>
      <c r="E5" s="64"/>
    </row>
    <row r="6" spans="1:6" ht="21" x14ac:dyDescent="0.25">
      <c r="A6" s="64"/>
      <c r="B6" s="63" t="s">
        <v>60</v>
      </c>
      <c r="C6" s="66" t="s">
        <v>84</v>
      </c>
      <c r="D6" s="65"/>
      <c r="E6" s="64"/>
      <c r="F6" s="63" t="s">
        <v>79</v>
      </c>
    </row>
    <row r="7" spans="1:6" ht="21" x14ac:dyDescent="0.25">
      <c r="A7" s="64"/>
      <c r="B7" s="63" t="s">
        <v>61</v>
      </c>
      <c r="C7" s="66" t="s">
        <v>130</v>
      </c>
      <c r="D7" s="65"/>
      <c r="E7" s="66"/>
      <c r="F7" s="63" t="s">
        <v>80</v>
      </c>
    </row>
    <row r="8" spans="1:6" ht="21" x14ac:dyDescent="0.25">
      <c r="A8" s="64"/>
      <c r="B8" s="63" t="s">
        <v>62</v>
      </c>
      <c r="C8" s="66" t="s">
        <v>131</v>
      </c>
      <c r="D8" s="65"/>
      <c r="E8" s="66"/>
      <c r="F8" s="66" t="s">
        <v>187</v>
      </c>
    </row>
    <row r="9" spans="1:6" ht="21" x14ac:dyDescent="0.25">
      <c r="A9" s="64"/>
      <c r="B9" s="63" t="s">
        <v>63</v>
      </c>
      <c r="C9" s="66" t="s">
        <v>132</v>
      </c>
      <c r="D9" s="65"/>
      <c r="E9" s="66"/>
      <c r="F9" s="66" t="s">
        <v>190</v>
      </c>
    </row>
    <row r="10" spans="1:6" ht="21" x14ac:dyDescent="0.25">
      <c r="A10" s="64"/>
      <c r="B10" s="63" t="s">
        <v>64</v>
      </c>
      <c r="C10" s="66" t="s">
        <v>133</v>
      </c>
      <c r="D10" s="65"/>
      <c r="E10" s="66"/>
      <c r="F10" s="66" t="s">
        <v>192</v>
      </c>
    </row>
    <row r="11" spans="1:6" ht="21" x14ac:dyDescent="0.25">
      <c r="A11" s="64"/>
      <c r="B11" s="63" t="s">
        <v>65</v>
      </c>
      <c r="C11" s="66" t="s">
        <v>134</v>
      </c>
      <c r="D11" s="67"/>
      <c r="E11" s="66"/>
      <c r="F11" s="63" t="s">
        <v>81</v>
      </c>
    </row>
    <row r="12" spans="1:6" ht="21" x14ac:dyDescent="0.25">
      <c r="A12" s="64"/>
      <c r="B12" s="63" t="s">
        <v>66</v>
      </c>
      <c r="C12" s="66" t="s">
        <v>92</v>
      </c>
      <c r="D12" s="65"/>
      <c r="E12" s="66"/>
      <c r="F12" s="66" t="s">
        <v>188</v>
      </c>
    </row>
    <row r="13" spans="1:6" ht="21" x14ac:dyDescent="0.25">
      <c r="A13" s="64"/>
      <c r="B13" s="63" t="s">
        <v>67</v>
      </c>
      <c r="C13" s="66" t="s">
        <v>135</v>
      </c>
      <c r="D13" s="65"/>
      <c r="E13" s="66"/>
      <c r="F13" s="66" t="s">
        <v>193</v>
      </c>
    </row>
    <row r="14" spans="1:6" ht="21" x14ac:dyDescent="0.25">
      <c r="A14" s="64"/>
      <c r="B14" s="63" t="s">
        <v>68</v>
      </c>
      <c r="C14" s="66" t="s">
        <v>136</v>
      </c>
      <c r="D14" s="65"/>
      <c r="E14" s="66"/>
      <c r="F14" s="63" t="s">
        <v>82</v>
      </c>
    </row>
    <row r="15" spans="1:6" ht="21" x14ac:dyDescent="0.25">
      <c r="A15" s="64"/>
      <c r="B15" s="63" t="s">
        <v>69</v>
      </c>
      <c r="C15" s="66" t="s">
        <v>137</v>
      </c>
      <c r="D15" s="65"/>
      <c r="E15" s="66"/>
      <c r="F15" s="66" t="s">
        <v>194</v>
      </c>
    </row>
    <row r="16" spans="1:6" ht="21" x14ac:dyDescent="0.25">
      <c r="A16" s="64"/>
      <c r="B16" s="63" t="s">
        <v>70</v>
      </c>
      <c r="C16" s="66" t="s">
        <v>138</v>
      </c>
      <c r="D16" s="65"/>
      <c r="E16" s="66"/>
      <c r="F16" s="66" t="s">
        <v>191</v>
      </c>
    </row>
    <row r="17" spans="1:15" ht="21" x14ac:dyDescent="0.25">
      <c r="A17" s="64"/>
      <c r="B17" s="63" t="s">
        <v>71</v>
      </c>
      <c r="C17" s="66" t="s">
        <v>139</v>
      </c>
      <c r="D17" s="65"/>
      <c r="E17" s="66"/>
      <c r="F17" s="63" t="s">
        <v>83</v>
      </c>
    </row>
    <row r="18" spans="1:15" ht="21" x14ac:dyDescent="0.25">
      <c r="A18" s="64"/>
      <c r="B18" s="63" t="s">
        <v>72</v>
      </c>
      <c r="C18" s="66" t="s">
        <v>140</v>
      </c>
      <c r="D18" s="65"/>
      <c r="E18" s="66"/>
      <c r="F18" s="3" t="s">
        <v>189</v>
      </c>
    </row>
    <row r="19" spans="1:15" ht="21" x14ac:dyDescent="0.25">
      <c r="A19" s="64"/>
      <c r="B19" s="63" t="s">
        <v>74</v>
      </c>
      <c r="C19" s="66" t="s">
        <v>141</v>
      </c>
      <c r="D19" s="65"/>
      <c r="E19" s="66"/>
      <c r="F19" s="3" t="s">
        <v>196</v>
      </c>
    </row>
    <row r="20" spans="1:15" ht="21" x14ac:dyDescent="0.25">
      <c r="A20" s="64"/>
      <c r="B20" s="63" t="s">
        <v>75</v>
      </c>
      <c r="C20" s="75" t="s">
        <v>142</v>
      </c>
      <c r="D20" s="65"/>
      <c r="E20" s="66"/>
      <c r="F20" s="66" t="s">
        <v>195</v>
      </c>
    </row>
    <row r="21" spans="1:15" ht="21" x14ac:dyDescent="0.25">
      <c r="A21" s="64"/>
      <c r="B21" s="63" t="s">
        <v>76</v>
      </c>
      <c r="C21" s="66" t="s">
        <v>143</v>
      </c>
      <c r="D21" s="65"/>
      <c r="E21" s="66"/>
      <c r="F21" s="66"/>
    </row>
    <row r="22" spans="1:15" ht="21" x14ac:dyDescent="0.25">
      <c r="A22" s="64"/>
      <c r="B22" s="63" t="s">
        <v>77</v>
      </c>
      <c r="C22" s="66" t="s">
        <v>144</v>
      </c>
      <c r="D22" s="65"/>
      <c r="E22" s="66"/>
      <c r="F22" s="66"/>
    </row>
    <row r="23" spans="1:15" s="5" customFormat="1" ht="27" customHeight="1" x14ac:dyDescent="0.25">
      <c r="A23" s="68"/>
      <c r="B23" s="63" t="s">
        <v>78</v>
      </c>
      <c r="C23" s="75" t="s">
        <v>145</v>
      </c>
      <c r="D23" s="65"/>
      <c r="E23" s="66"/>
      <c r="F23" s="73"/>
      <c r="G23" s="4"/>
    </row>
    <row r="24" spans="1:15" s="5" customFormat="1" ht="27" customHeight="1" x14ac:dyDescent="0.25">
      <c r="A24" s="68"/>
      <c r="B24" s="63"/>
      <c r="C24" s="66" t="s">
        <v>146</v>
      </c>
      <c r="D24" s="66"/>
      <c r="E24" s="66"/>
      <c r="F24" s="3"/>
      <c r="G24" s="4"/>
    </row>
    <row r="25" spans="1:15" s="5" customFormat="1" ht="13.5" customHeight="1" x14ac:dyDescent="0.25">
      <c r="B25" s="2"/>
      <c r="C25" s="3"/>
      <c r="D25" s="3"/>
      <c r="E25" s="3"/>
      <c r="F25" s="3"/>
      <c r="G25" s="4"/>
    </row>
    <row r="26" spans="1:15" s="5" customFormat="1" ht="21" x14ac:dyDescent="0.25">
      <c r="B26" s="2" t="s">
        <v>18</v>
      </c>
      <c r="C26" s="43">
        <v>9</v>
      </c>
      <c r="D26" s="3"/>
      <c r="E26" s="3"/>
      <c r="F26" s="3"/>
      <c r="G26" s="4"/>
    </row>
    <row r="27" spans="1:15" x14ac:dyDescent="0.2">
      <c r="B27" s="6"/>
    </row>
    <row r="28" spans="1:15" x14ac:dyDescent="0.2">
      <c r="B28" s="7" t="s">
        <v>12</v>
      </c>
      <c r="C28" s="7" t="s">
        <v>55</v>
      </c>
      <c r="D28" s="7" t="s">
        <v>56</v>
      </c>
      <c r="E28" s="45" t="s">
        <v>57</v>
      </c>
      <c r="F28" s="7" t="s">
        <v>58</v>
      </c>
      <c r="G28" s="38" t="s">
        <v>13</v>
      </c>
    </row>
    <row r="29" spans="1:15" x14ac:dyDescent="0.2">
      <c r="B29" s="8"/>
      <c r="C29" s="9" t="s">
        <v>1</v>
      </c>
      <c r="D29" s="9" t="s">
        <v>2</v>
      </c>
      <c r="E29" s="9" t="s">
        <v>53</v>
      </c>
      <c r="F29" s="9" t="s">
        <v>28</v>
      </c>
      <c r="G29" s="51" t="s">
        <v>39</v>
      </c>
    </row>
    <row r="30" spans="1:15" x14ac:dyDescent="0.2">
      <c r="B30" s="8"/>
      <c r="C30" s="9" t="s">
        <v>51</v>
      </c>
      <c r="D30" s="9" t="s">
        <v>51</v>
      </c>
      <c r="E30" s="9"/>
      <c r="F30" s="9" t="s">
        <v>52</v>
      </c>
      <c r="G30" s="51" t="s">
        <v>50</v>
      </c>
    </row>
    <row r="31" spans="1:15" x14ac:dyDescent="0.2">
      <c r="B31" s="8"/>
      <c r="C31" s="9"/>
      <c r="D31" s="9"/>
      <c r="E31" s="9"/>
      <c r="F31" s="9"/>
      <c r="G31" s="51" t="s">
        <v>49</v>
      </c>
      <c r="K31" s="50" t="s">
        <v>0</v>
      </c>
      <c r="L31" s="50" t="s">
        <v>19</v>
      </c>
      <c r="M31" s="50" t="s">
        <v>47</v>
      </c>
      <c r="N31" s="50" t="s">
        <v>40</v>
      </c>
      <c r="O31" s="50" t="s">
        <v>48</v>
      </c>
    </row>
    <row r="32" spans="1:15" x14ac:dyDescent="0.2">
      <c r="B32" s="10"/>
      <c r="C32" s="11"/>
      <c r="D32" s="11"/>
      <c r="E32" s="11"/>
      <c r="F32" s="11"/>
      <c r="G32" s="52" t="s">
        <v>41</v>
      </c>
      <c r="J32" s="1" t="str">
        <f>B33</f>
        <v>Kock 1</v>
      </c>
      <c r="K32" s="50">
        <f t="shared" ref="K32:N47" si="0">C33</f>
        <v>4</v>
      </c>
      <c r="L32" s="50">
        <f t="shared" si="0"/>
        <v>9</v>
      </c>
      <c r="M32" s="50">
        <f t="shared" si="0"/>
        <v>8</v>
      </c>
      <c r="N32" s="50">
        <f t="shared" si="0"/>
        <v>6.5</v>
      </c>
      <c r="O32" s="50"/>
    </row>
    <row r="33" spans="2:15" x14ac:dyDescent="0.2">
      <c r="B33" s="11" t="s">
        <v>3</v>
      </c>
      <c r="C33" s="56">
        <v>4</v>
      </c>
      <c r="D33" s="56">
        <v>9</v>
      </c>
      <c r="E33" s="56">
        <v>8</v>
      </c>
      <c r="F33" s="56">
        <v>6.5</v>
      </c>
      <c r="G33" s="53"/>
      <c r="J33" s="1" t="str">
        <f t="shared" ref="J33:J42" si="1">B34</f>
        <v>Kock 2</v>
      </c>
      <c r="K33" s="50">
        <f t="shared" si="0"/>
        <v>4</v>
      </c>
      <c r="L33" s="50">
        <f t="shared" si="0"/>
        <v>6.5</v>
      </c>
      <c r="M33" s="50">
        <f t="shared" si="0"/>
        <v>5.5</v>
      </c>
      <c r="N33" s="50">
        <f t="shared" si="0"/>
        <v>6</v>
      </c>
      <c r="O33" s="50"/>
    </row>
    <row r="34" spans="2:15" x14ac:dyDescent="0.2">
      <c r="B34" s="9" t="s">
        <v>87</v>
      </c>
      <c r="C34" s="57">
        <v>4</v>
      </c>
      <c r="D34" s="57">
        <v>6.5</v>
      </c>
      <c r="E34" s="57">
        <v>5.5</v>
      </c>
      <c r="F34" s="57">
        <v>6</v>
      </c>
      <c r="G34" s="13"/>
      <c r="J34" s="1" t="str">
        <f t="shared" si="1"/>
        <v>Kock 3</v>
      </c>
      <c r="K34" s="50">
        <f t="shared" si="0"/>
        <v>5</v>
      </c>
      <c r="L34" s="50">
        <f t="shared" si="0"/>
        <v>8</v>
      </c>
      <c r="M34" s="50">
        <f t="shared" si="0"/>
        <v>5</v>
      </c>
      <c r="N34" s="50">
        <f t="shared" si="0"/>
        <v>5</v>
      </c>
      <c r="O34" s="50"/>
    </row>
    <row r="35" spans="2:15" x14ac:dyDescent="0.2">
      <c r="B35" s="9" t="s">
        <v>4</v>
      </c>
      <c r="C35" s="57">
        <v>5</v>
      </c>
      <c r="D35" s="57">
        <v>8</v>
      </c>
      <c r="E35" s="57">
        <v>5</v>
      </c>
      <c r="F35" s="57">
        <v>5</v>
      </c>
      <c r="G35" s="13"/>
      <c r="J35" s="1" t="str">
        <f t="shared" si="1"/>
        <v>Kock 4</v>
      </c>
      <c r="K35" s="50">
        <f t="shared" si="0"/>
        <v>5</v>
      </c>
      <c r="L35" s="50">
        <f t="shared" si="0"/>
        <v>7</v>
      </c>
      <c r="M35" s="50">
        <f t="shared" si="0"/>
        <v>6</v>
      </c>
      <c r="N35" s="50">
        <f t="shared" si="0"/>
        <v>4.5</v>
      </c>
      <c r="O35" s="50"/>
    </row>
    <row r="36" spans="2:15" x14ac:dyDescent="0.2">
      <c r="B36" s="9" t="s">
        <v>5</v>
      </c>
      <c r="C36" s="57">
        <v>5</v>
      </c>
      <c r="D36" s="57">
        <v>7</v>
      </c>
      <c r="E36" s="57">
        <v>6</v>
      </c>
      <c r="F36" s="57">
        <v>4.5</v>
      </c>
      <c r="G36" s="13"/>
      <c r="J36" s="1" t="str">
        <f t="shared" si="1"/>
        <v>Kock 5</v>
      </c>
      <c r="K36" s="50">
        <f t="shared" si="0"/>
        <v>6.5</v>
      </c>
      <c r="L36" s="50">
        <f t="shared" si="0"/>
        <v>7</v>
      </c>
      <c r="M36" s="50">
        <f t="shared" si="0"/>
        <v>7</v>
      </c>
      <c r="N36" s="50">
        <f t="shared" si="0"/>
        <v>7</v>
      </c>
      <c r="O36" s="50"/>
    </row>
    <row r="37" spans="2:15" x14ac:dyDescent="0.2">
      <c r="B37" s="9" t="s">
        <v>6</v>
      </c>
      <c r="C37" s="57">
        <v>6.5</v>
      </c>
      <c r="D37" s="57">
        <v>7</v>
      </c>
      <c r="E37" s="57">
        <v>7</v>
      </c>
      <c r="F37" s="57">
        <v>7</v>
      </c>
      <c r="G37" s="13"/>
      <c r="J37" s="1" t="str">
        <f t="shared" si="1"/>
        <v>Kock 6</v>
      </c>
      <c r="K37" s="50">
        <f t="shared" si="0"/>
        <v>5.5</v>
      </c>
      <c r="L37" s="50">
        <f t="shared" si="0"/>
        <v>6</v>
      </c>
      <c r="M37" s="50">
        <f t="shared" si="0"/>
        <v>7.5</v>
      </c>
      <c r="N37" s="50">
        <f t="shared" si="0"/>
        <v>6.5</v>
      </c>
      <c r="O37" s="50"/>
    </row>
    <row r="38" spans="2:15" x14ac:dyDescent="0.2">
      <c r="B38" s="9" t="s">
        <v>7</v>
      </c>
      <c r="C38" s="57">
        <v>5.5</v>
      </c>
      <c r="D38" s="57">
        <v>6</v>
      </c>
      <c r="E38" s="57">
        <v>7.5</v>
      </c>
      <c r="F38" s="57">
        <v>6.5</v>
      </c>
      <c r="G38" s="13"/>
      <c r="J38" s="1" t="str">
        <f t="shared" si="1"/>
        <v>Kock 7</v>
      </c>
      <c r="K38" s="50">
        <f t="shared" si="0"/>
        <v>4.5</v>
      </c>
      <c r="L38" s="50">
        <f t="shared" si="0"/>
        <v>4.5</v>
      </c>
      <c r="M38" s="50">
        <f t="shared" si="0"/>
        <v>4.5</v>
      </c>
      <c r="N38" s="50">
        <f t="shared" si="0"/>
        <v>4</v>
      </c>
      <c r="O38" s="50"/>
    </row>
    <row r="39" spans="2:15" x14ac:dyDescent="0.2">
      <c r="B39" s="9" t="s">
        <v>8</v>
      </c>
      <c r="C39" s="57">
        <v>4.5</v>
      </c>
      <c r="D39" s="57">
        <v>4.5</v>
      </c>
      <c r="E39" s="57">
        <v>4.5</v>
      </c>
      <c r="F39" s="57">
        <v>4</v>
      </c>
      <c r="G39" s="13"/>
      <c r="J39" s="1" t="str">
        <f t="shared" si="1"/>
        <v>Kock 8</v>
      </c>
      <c r="K39" s="50">
        <f t="shared" si="0"/>
        <v>5</v>
      </c>
      <c r="L39" s="50">
        <f t="shared" si="0"/>
        <v>7</v>
      </c>
      <c r="M39" s="50">
        <f t="shared" si="0"/>
        <v>7</v>
      </c>
      <c r="N39" s="50">
        <f t="shared" si="0"/>
        <v>7</v>
      </c>
      <c r="O39" s="50"/>
    </row>
    <row r="40" spans="2:15" x14ac:dyDescent="0.2">
      <c r="B40" s="9" t="s">
        <v>9</v>
      </c>
      <c r="C40" s="57">
        <v>5</v>
      </c>
      <c r="D40" s="57">
        <v>7</v>
      </c>
      <c r="E40" s="57">
        <v>7</v>
      </c>
      <c r="F40" s="57">
        <v>7</v>
      </c>
      <c r="G40" s="13"/>
      <c r="J40" s="1" t="str">
        <f t="shared" si="1"/>
        <v>Kock 9</v>
      </c>
      <c r="K40" s="50">
        <f t="shared" si="0"/>
        <v>5</v>
      </c>
      <c r="L40" s="50">
        <f t="shared" si="0"/>
        <v>5.5</v>
      </c>
      <c r="M40" s="50">
        <f t="shared" si="0"/>
        <v>6</v>
      </c>
      <c r="N40" s="50">
        <f t="shared" si="0"/>
        <v>6</v>
      </c>
      <c r="O40" s="50"/>
    </row>
    <row r="41" spans="2:15" x14ac:dyDescent="0.2">
      <c r="B41" s="9" t="s">
        <v>10</v>
      </c>
      <c r="C41" s="57">
        <v>5</v>
      </c>
      <c r="D41" s="57">
        <v>5.5</v>
      </c>
      <c r="E41" s="57">
        <v>6</v>
      </c>
      <c r="F41" s="57">
        <v>6</v>
      </c>
      <c r="G41" s="13"/>
      <c r="J41" s="1">
        <f t="shared" si="1"/>
        <v>0</v>
      </c>
      <c r="K41" s="50">
        <f t="shared" si="0"/>
        <v>0</v>
      </c>
      <c r="L41" s="50">
        <f t="shared" si="0"/>
        <v>0</v>
      </c>
      <c r="M41" s="50">
        <f t="shared" si="0"/>
        <v>0</v>
      </c>
      <c r="N41" s="50">
        <f t="shared" si="0"/>
        <v>0</v>
      </c>
      <c r="O41" s="50"/>
    </row>
    <row r="42" spans="2:15" x14ac:dyDescent="0.2">
      <c r="B42" s="9"/>
      <c r="C42" s="57"/>
      <c r="D42" s="57"/>
      <c r="E42" s="57"/>
      <c r="F42" s="57"/>
      <c r="G42" s="13"/>
      <c r="J42" s="1">
        <f t="shared" si="1"/>
        <v>0</v>
      </c>
      <c r="K42" s="50">
        <f t="shared" si="0"/>
        <v>0</v>
      </c>
      <c r="L42" s="50">
        <f t="shared" si="0"/>
        <v>0</v>
      </c>
      <c r="M42" s="50">
        <f t="shared" si="0"/>
        <v>0</v>
      </c>
      <c r="N42" s="50">
        <f t="shared" si="0"/>
        <v>0</v>
      </c>
      <c r="O42" s="50"/>
    </row>
    <row r="43" spans="2:15" x14ac:dyDescent="0.2">
      <c r="B43" s="9"/>
      <c r="C43" s="57"/>
      <c r="D43" s="57"/>
      <c r="E43" s="57"/>
      <c r="F43" s="57"/>
      <c r="G43" s="13"/>
      <c r="J43" s="1" t="s">
        <v>29</v>
      </c>
      <c r="K43" s="50">
        <f t="shared" si="0"/>
        <v>0</v>
      </c>
      <c r="L43" s="50">
        <f t="shared" si="0"/>
        <v>0</v>
      </c>
      <c r="M43" s="50">
        <f t="shared" si="0"/>
        <v>0</v>
      </c>
      <c r="N43" s="50">
        <f t="shared" si="0"/>
        <v>0</v>
      </c>
      <c r="O43" s="50"/>
    </row>
    <row r="44" spans="2:15" x14ac:dyDescent="0.2">
      <c r="B44" s="9"/>
      <c r="C44" s="57"/>
      <c r="D44" s="57"/>
      <c r="E44" s="57"/>
      <c r="F44" s="57"/>
      <c r="G44" s="13"/>
      <c r="J44" s="1" t="s">
        <v>30</v>
      </c>
      <c r="K44" s="50">
        <f t="shared" si="0"/>
        <v>0</v>
      </c>
      <c r="L44" s="50">
        <f t="shared" si="0"/>
        <v>0</v>
      </c>
      <c r="M44" s="50">
        <f t="shared" si="0"/>
        <v>0</v>
      </c>
      <c r="N44" s="50">
        <f t="shared" si="0"/>
        <v>0</v>
      </c>
      <c r="O44" s="50"/>
    </row>
    <row r="45" spans="2:15" x14ac:dyDescent="0.2">
      <c r="B45" s="9"/>
      <c r="C45" s="57"/>
      <c r="D45" s="57"/>
      <c r="E45" s="57"/>
      <c r="F45" s="57"/>
      <c r="G45" s="13"/>
      <c r="J45" s="1" t="s">
        <v>31</v>
      </c>
      <c r="K45" s="50">
        <f t="shared" si="0"/>
        <v>0</v>
      </c>
      <c r="L45" s="50">
        <f t="shared" si="0"/>
        <v>0</v>
      </c>
      <c r="M45" s="50">
        <f t="shared" si="0"/>
        <v>0</v>
      </c>
      <c r="N45" s="50">
        <f t="shared" si="0"/>
        <v>0</v>
      </c>
      <c r="O45" s="50"/>
    </row>
    <row r="46" spans="2:15" x14ac:dyDescent="0.2">
      <c r="B46" s="9"/>
      <c r="C46" s="57"/>
      <c r="D46" s="57"/>
      <c r="E46" s="57"/>
      <c r="F46" s="57"/>
      <c r="G46" s="13"/>
      <c r="J46" s="1" t="s">
        <v>32</v>
      </c>
      <c r="K46" s="50">
        <f t="shared" si="0"/>
        <v>0</v>
      </c>
      <c r="L46" s="50">
        <f t="shared" si="0"/>
        <v>0</v>
      </c>
      <c r="M46" s="50">
        <f t="shared" si="0"/>
        <v>0</v>
      </c>
      <c r="N46" s="50">
        <f t="shared" si="0"/>
        <v>0</v>
      </c>
      <c r="O46" s="50"/>
    </row>
    <row r="47" spans="2:15" x14ac:dyDescent="0.2">
      <c r="B47" s="9"/>
      <c r="C47" s="57"/>
      <c r="D47" s="57"/>
      <c r="E47" s="57"/>
      <c r="F47" s="57"/>
      <c r="G47" s="13"/>
      <c r="J47" s="1" t="s">
        <v>42</v>
      </c>
      <c r="K47" s="50">
        <f t="shared" si="0"/>
        <v>0</v>
      </c>
      <c r="L47" s="50">
        <f t="shared" si="0"/>
        <v>0</v>
      </c>
      <c r="M47" s="50">
        <f t="shared" si="0"/>
        <v>0</v>
      </c>
      <c r="N47" s="50">
        <f t="shared" si="0"/>
        <v>0</v>
      </c>
      <c r="O47" s="16"/>
    </row>
    <row r="48" spans="2:15" x14ac:dyDescent="0.2">
      <c r="B48" s="16"/>
      <c r="C48" s="59"/>
      <c r="D48" s="59"/>
      <c r="E48" s="59"/>
      <c r="F48" s="59"/>
      <c r="G48" s="16"/>
      <c r="J48" s="1" t="s">
        <v>43</v>
      </c>
      <c r="K48" s="50">
        <f t="shared" ref="K48:N50" si="2">C49</f>
        <v>0</v>
      </c>
      <c r="L48" s="50">
        <f t="shared" si="2"/>
        <v>0</v>
      </c>
      <c r="M48" s="50">
        <f t="shared" si="2"/>
        <v>0</v>
      </c>
      <c r="N48" s="50">
        <f t="shared" si="2"/>
        <v>0</v>
      </c>
      <c r="O48" s="16"/>
    </row>
    <row r="49" spans="2:15" x14ac:dyDescent="0.2">
      <c r="B49" s="16"/>
      <c r="C49" s="59"/>
      <c r="D49" s="59"/>
      <c r="E49" s="59"/>
      <c r="F49" s="59"/>
      <c r="G49" s="16"/>
      <c r="J49" s="1" t="s">
        <v>44</v>
      </c>
      <c r="K49" s="50">
        <f t="shared" si="2"/>
        <v>0</v>
      </c>
      <c r="L49" s="50">
        <f t="shared" si="2"/>
        <v>0</v>
      </c>
      <c r="M49" s="50">
        <f t="shared" si="2"/>
        <v>0</v>
      </c>
      <c r="N49" s="50">
        <f t="shared" si="2"/>
        <v>0</v>
      </c>
      <c r="O49" s="16"/>
    </row>
    <row r="50" spans="2:15" x14ac:dyDescent="0.2">
      <c r="B50" s="16"/>
      <c r="C50" s="57"/>
      <c r="D50" s="57"/>
      <c r="E50" s="57"/>
      <c r="F50" s="57"/>
      <c r="G50" s="16"/>
      <c r="J50" s="1" t="s">
        <v>45</v>
      </c>
      <c r="K50" s="50">
        <f t="shared" si="2"/>
        <v>0</v>
      </c>
      <c r="L50" s="50">
        <f t="shared" si="2"/>
        <v>0</v>
      </c>
      <c r="M50" s="50">
        <f t="shared" si="2"/>
        <v>0</v>
      </c>
      <c r="N50" s="50">
        <f t="shared" si="2"/>
        <v>0</v>
      </c>
      <c r="O50" s="16"/>
    </row>
    <row r="51" spans="2:15" x14ac:dyDescent="0.2">
      <c r="B51" s="16"/>
      <c r="C51" s="59"/>
      <c r="D51" s="59"/>
      <c r="E51" s="59"/>
      <c r="F51" s="59"/>
      <c r="G51" s="16"/>
      <c r="I51" s="17"/>
      <c r="J51" s="1" t="s">
        <v>46</v>
      </c>
      <c r="K51" s="50" t="e">
        <f>#REF!</f>
        <v>#REF!</v>
      </c>
      <c r="L51" s="50" t="e">
        <f>#REF!</f>
        <v>#REF!</v>
      </c>
      <c r="M51" s="50" t="e">
        <f>#REF!</f>
        <v>#REF!</v>
      </c>
      <c r="N51" s="50" t="e">
        <f>#REF!</f>
        <v>#REF!</v>
      </c>
      <c r="O51" s="16"/>
    </row>
    <row r="52" spans="2:15" x14ac:dyDescent="0.2">
      <c r="B52" s="9" t="s">
        <v>15</v>
      </c>
      <c r="C52" s="13">
        <f>SUM(C33:C51)</f>
        <v>44.5</v>
      </c>
      <c r="D52" s="13">
        <f>SUM(D33:D51)</f>
        <v>60.5</v>
      </c>
      <c r="E52" s="13">
        <f>SUM(E33:E51)</f>
        <v>56.5</v>
      </c>
      <c r="F52" s="13">
        <f>SUM(F33:F51)*2</f>
        <v>105</v>
      </c>
      <c r="G52" s="55">
        <f>SUM(C52:F52)/C26</f>
        <v>29.611111111111111</v>
      </c>
    </row>
    <row r="53" spans="2:15" x14ac:dyDescent="0.2">
      <c r="B53" s="14" t="s">
        <v>14</v>
      </c>
      <c r="C53" s="15">
        <f>C52/C26</f>
        <v>4.9444444444444446</v>
      </c>
      <c r="D53" s="15">
        <f>D52/C26</f>
        <v>6.7222222222222223</v>
      </c>
      <c r="E53" s="15">
        <f>E52/C26</f>
        <v>6.2777777777777777</v>
      </c>
      <c r="F53" s="15">
        <f>F52/C26</f>
        <v>11.666666666666666</v>
      </c>
      <c r="G53" s="60">
        <f>SUM(C53:F53)</f>
        <v>29.611111111111114</v>
      </c>
    </row>
    <row r="55" spans="2:15" x14ac:dyDescent="0.2">
      <c r="B55" s="64"/>
      <c r="C55" s="64"/>
      <c r="D55" s="64"/>
      <c r="E55" s="64"/>
      <c r="F55" s="64"/>
    </row>
    <row r="56" spans="2:15" x14ac:dyDescent="0.2">
      <c r="B56" s="64"/>
      <c r="C56" s="64"/>
      <c r="D56" s="64"/>
      <c r="E56" s="64"/>
      <c r="F56" s="64"/>
    </row>
    <row r="57" spans="2:15" ht="21" x14ac:dyDescent="0.25">
      <c r="B57" s="63"/>
      <c r="C57" s="63"/>
      <c r="D57" s="64"/>
      <c r="E57" s="64"/>
      <c r="F57" s="64"/>
    </row>
    <row r="58" spans="2:15" ht="21" x14ac:dyDescent="0.25">
      <c r="B58" s="63"/>
      <c r="C58" s="65"/>
      <c r="D58" s="66"/>
      <c r="E58" s="66"/>
      <c r="F58" s="66"/>
    </row>
    <row r="59" spans="2:15" ht="21" x14ac:dyDescent="0.25">
      <c r="B59" s="63"/>
      <c r="C59" s="66"/>
      <c r="D59" s="66"/>
      <c r="E59" s="66"/>
      <c r="F59" s="66"/>
    </row>
    <row r="60" spans="2:15" ht="21" x14ac:dyDescent="0.25">
      <c r="B60" s="63"/>
      <c r="C60" s="65"/>
      <c r="D60" s="66"/>
      <c r="E60" s="66"/>
      <c r="F60" s="66"/>
    </row>
    <row r="61" spans="2:15" ht="21" x14ac:dyDescent="0.25">
      <c r="B61" s="63"/>
      <c r="C61" s="66"/>
      <c r="D61" s="66"/>
      <c r="E61" s="66"/>
      <c r="F61" s="66"/>
    </row>
    <row r="62" spans="2:15" ht="21" x14ac:dyDescent="0.25">
      <c r="B62" s="63"/>
      <c r="C62" s="66"/>
      <c r="D62" s="66"/>
      <c r="E62" s="66"/>
      <c r="F62" s="66"/>
    </row>
    <row r="63" spans="2:15" ht="21" x14ac:dyDescent="0.25">
      <c r="B63" s="63"/>
      <c r="C63" s="66"/>
      <c r="D63" s="66"/>
      <c r="E63" s="66"/>
      <c r="F63" s="66"/>
    </row>
    <row r="64" spans="2:15" ht="21" x14ac:dyDescent="0.25">
      <c r="B64" s="63"/>
      <c r="C64" s="66"/>
      <c r="D64" s="66"/>
      <c r="E64" s="66"/>
      <c r="F64" s="66"/>
    </row>
    <row r="65" spans="2:7" ht="21" x14ac:dyDescent="0.25">
      <c r="B65" s="63"/>
      <c r="C65" s="66"/>
      <c r="D65" s="66"/>
      <c r="E65" s="66"/>
      <c r="F65" s="66"/>
    </row>
    <row r="66" spans="2:7" ht="21" x14ac:dyDescent="0.25">
      <c r="B66" s="63"/>
      <c r="C66" s="66"/>
      <c r="D66" s="66"/>
      <c r="E66" s="66"/>
      <c r="F66" s="66"/>
    </row>
    <row r="67" spans="2:7" ht="21" x14ac:dyDescent="0.25">
      <c r="B67" s="63"/>
      <c r="C67" s="66"/>
      <c r="D67" s="66"/>
      <c r="E67" s="66"/>
      <c r="F67" s="66"/>
    </row>
    <row r="68" spans="2:7" ht="21" x14ac:dyDescent="0.25">
      <c r="B68" s="63"/>
      <c r="C68" s="66"/>
      <c r="D68" s="66"/>
      <c r="E68" s="66"/>
      <c r="F68" s="66"/>
    </row>
    <row r="69" spans="2:7" ht="21" x14ac:dyDescent="0.25">
      <c r="B69" s="63"/>
      <c r="C69" s="66"/>
      <c r="D69" s="66"/>
      <c r="E69" s="66"/>
      <c r="F69" s="66"/>
    </row>
    <row r="70" spans="2:7" ht="21" x14ac:dyDescent="0.25">
      <c r="B70" s="63"/>
      <c r="C70" s="66"/>
      <c r="D70" s="66"/>
      <c r="E70" s="66"/>
      <c r="F70" s="66"/>
    </row>
    <row r="71" spans="2:7" ht="21" x14ac:dyDescent="0.25">
      <c r="B71" s="63"/>
      <c r="C71" s="66"/>
      <c r="D71" s="66"/>
      <c r="E71" s="66"/>
      <c r="F71" s="66"/>
    </row>
    <row r="72" spans="2:7" ht="21" x14ac:dyDescent="0.25">
      <c r="B72" s="66"/>
      <c r="C72" s="66"/>
      <c r="D72" s="66"/>
      <c r="E72" s="66"/>
      <c r="F72" s="66"/>
      <c r="G72" s="63"/>
    </row>
    <row r="73" spans="2:7" ht="18.5" customHeight="1" x14ac:dyDescent="0.25">
      <c r="B73" s="66"/>
      <c r="C73" s="66"/>
      <c r="D73" s="66"/>
      <c r="E73" s="66"/>
      <c r="F73" s="66"/>
      <c r="G73" s="66"/>
    </row>
    <row r="74" spans="2:7" ht="18.5" customHeight="1" x14ac:dyDescent="0.2"/>
    <row r="84" spans="2:7" x14ac:dyDescent="0.2">
      <c r="B84" s="4"/>
      <c r="C84" s="20"/>
      <c r="D84" s="20"/>
      <c r="E84" s="20"/>
      <c r="F84" s="20"/>
      <c r="G84" s="4"/>
    </row>
    <row r="85" spans="2:7" x14ac:dyDescent="0.2">
      <c r="B85" s="4"/>
      <c r="C85" s="20"/>
      <c r="D85" s="20"/>
      <c r="E85" s="20"/>
      <c r="F85" s="20"/>
      <c r="G85" s="4"/>
    </row>
    <row r="86" spans="2:7" x14ac:dyDescent="0.2">
      <c r="B86" s="4"/>
      <c r="C86" s="4"/>
      <c r="D86" s="4"/>
      <c r="E86" s="4"/>
      <c r="F86" s="4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19"/>
      <c r="D88" s="19"/>
      <c r="E88" s="19"/>
      <c r="F88" s="19"/>
      <c r="G88" s="19"/>
    </row>
    <row r="89" spans="2:7" x14ac:dyDescent="0.2">
      <c r="B89" s="4"/>
      <c r="C89" s="4"/>
      <c r="D89" s="4"/>
      <c r="E89" s="4"/>
      <c r="F89" s="4"/>
      <c r="G89" s="4"/>
    </row>
    <row r="90" spans="2:7" ht="23.5" customHeight="1" x14ac:dyDescent="0.2">
      <c r="B90" s="17"/>
      <c r="C90" s="17"/>
      <c r="D90" s="17"/>
      <c r="E90" s="17"/>
      <c r="F90" s="17"/>
      <c r="G90" s="17"/>
    </row>
    <row r="91" spans="2:7" ht="23.5" customHeight="1" x14ac:dyDescent="0.2">
      <c r="B91" s="17"/>
      <c r="C91" s="17"/>
      <c r="D91" s="17"/>
      <c r="E91" s="17"/>
      <c r="F91" s="17"/>
      <c r="G91" s="17"/>
    </row>
    <row r="92" spans="2:7" ht="33.5" customHeight="1" x14ac:dyDescent="0.2">
      <c r="B92" s="17"/>
      <c r="C92" s="17"/>
      <c r="D92" s="17"/>
      <c r="E92" s="17"/>
      <c r="F92" s="17"/>
      <c r="G92" s="17"/>
    </row>
    <row r="93" spans="2:7" x14ac:dyDescent="0.2">
      <c r="B93" s="6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21"/>
      <c r="D96" s="21"/>
      <c r="E96" s="21"/>
      <c r="F96" s="21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1"/>
      <c r="D100" s="21"/>
      <c r="E100" s="21"/>
      <c r="F100" s="21"/>
      <c r="G100" s="4"/>
    </row>
    <row r="101" spans="2:7" x14ac:dyDescent="0.2">
      <c r="B101" s="4"/>
      <c r="C101" s="21"/>
      <c r="D101" s="21"/>
      <c r="E101" s="21"/>
      <c r="F101" s="21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19"/>
      <c r="D106" s="19"/>
      <c r="E106" s="19"/>
      <c r="F106" s="19"/>
      <c r="G106" s="19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6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1"/>
      <c r="D117" s="21"/>
      <c r="E117" s="21"/>
      <c r="F117" s="21"/>
      <c r="G117" s="4"/>
    </row>
    <row r="118" spans="2:7" x14ac:dyDescent="0.2">
      <c r="B118" s="4"/>
      <c r="C118" s="21"/>
      <c r="D118" s="21"/>
      <c r="E118" s="21"/>
      <c r="F118" s="21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19"/>
      <c r="D123" s="4"/>
      <c r="E123" s="19"/>
      <c r="F123" s="19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</sheetData>
  <conditionalFormatting sqref="C33">
    <cfRule type="cellIs" dxfId="51" priority="13" operator="greaterThan">
      <formula>10</formula>
    </cfRule>
  </conditionalFormatting>
  <conditionalFormatting sqref="C33:F47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6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9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30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1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4808-F1D8-4A1D-83DF-7877C5385686}">
  <dimension ref="A1:O127"/>
  <sheetViews>
    <sheetView zoomScale="94" workbookViewId="0">
      <selection activeCell="F23" sqref="F23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6640625" style="1" bestFit="1" customWidth="1"/>
    <col min="14" max="14" width="11.5" style="1" bestFit="1" customWidth="1"/>
    <col min="15" max="16384" width="8.83203125" style="1"/>
  </cols>
  <sheetData>
    <row r="1" spans="1:6" x14ac:dyDescent="0.2">
      <c r="A1" s="64"/>
      <c r="B1" s="64"/>
      <c r="C1" s="64"/>
      <c r="D1" s="64"/>
      <c r="E1" s="64"/>
    </row>
    <row r="2" spans="1:6" x14ac:dyDescent="0.2">
      <c r="A2" s="64"/>
      <c r="B2" s="64"/>
      <c r="C2" s="64"/>
      <c r="D2" s="64"/>
      <c r="E2" s="64"/>
    </row>
    <row r="3" spans="1:6" x14ac:dyDescent="0.2">
      <c r="A3" s="64"/>
      <c r="B3" s="64"/>
      <c r="C3" s="64"/>
      <c r="D3" s="64"/>
      <c r="E3" s="64"/>
    </row>
    <row r="4" spans="1:6" x14ac:dyDescent="0.2">
      <c r="A4" s="64"/>
      <c r="B4" s="64"/>
      <c r="C4" s="64"/>
      <c r="D4" s="64"/>
      <c r="E4" s="64"/>
    </row>
    <row r="5" spans="1:6" x14ac:dyDescent="0.2">
      <c r="A5" s="64"/>
      <c r="B5" s="64"/>
      <c r="C5" s="64"/>
      <c r="D5" s="64"/>
      <c r="E5" s="64"/>
    </row>
    <row r="6" spans="1:6" ht="21" x14ac:dyDescent="0.25">
      <c r="A6" s="64"/>
      <c r="B6" s="63" t="s">
        <v>60</v>
      </c>
      <c r="C6" s="66" t="s">
        <v>85</v>
      </c>
      <c r="D6" s="65"/>
      <c r="E6" s="64"/>
      <c r="F6" s="63" t="s">
        <v>79</v>
      </c>
    </row>
    <row r="7" spans="1:6" ht="21" x14ac:dyDescent="0.25">
      <c r="A7" s="64"/>
      <c r="B7" s="63" t="s">
        <v>61</v>
      </c>
      <c r="C7" s="66" t="s">
        <v>130</v>
      </c>
      <c r="D7" s="65"/>
      <c r="E7" s="66"/>
      <c r="F7" s="63" t="s">
        <v>80</v>
      </c>
    </row>
    <row r="8" spans="1:6" ht="21" x14ac:dyDescent="0.25">
      <c r="A8" s="64"/>
      <c r="B8" s="63" t="s">
        <v>62</v>
      </c>
      <c r="C8" s="66" t="s">
        <v>131</v>
      </c>
      <c r="D8" s="65"/>
      <c r="E8" s="66"/>
      <c r="F8" s="66" t="s">
        <v>197</v>
      </c>
    </row>
    <row r="9" spans="1:6" ht="21" x14ac:dyDescent="0.25">
      <c r="A9" s="64"/>
      <c r="B9" s="63" t="s">
        <v>63</v>
      </c>
      <c r="C9" s="66" t="s">
        <v>132</v>
      </c>
      <c r="D9" s="65"/>
      <c r="E9" s="66"/>
      <c r="F9" s="66" t="s">
        <v>202</v>
      </c>
    </row>
    <row r="10" spans="1:6" ht="21" x14ac:dyDescent="0.25">
      <c r="A10" s="64"/>
      <c r="B10" s="63" t="s">
        <v>64</v>
      </c>
      <c r="C10" s="66" t="s">
        <v>133</v>
      </c>
      <c r="D10" s="65"/>
      <c r="E10" s="66"/>
      <c r="F10" s="66" t="s">
        <v>203</v>
      </c>
    </row>
    <row r="11" spans="1:6" ht="21" x14ac:dyDescent="0.25">
      <c r="A11" s="64"/>
      <c r="B11" s="63" t="s">
        <v>65</v>
      </c>
      <c r="C11" s="66" t="s">
        <v>89</v>
      </c>
      <c r="D11" s="67"/>
      <c r="E11" s="66"/>
      <c r="F11" s="66" t="s">
        <v>206</v>
      </c>
    </row>
    <row r="12" spans="1:6" ht="21" x14ac:dyDescent="0.25">
      <c r="A12" s="64"/>
      <c r="B12" s="63" t="s">
        <v>66</v>
      </c>
      <c r="C12" s="66" t="s">
        <v>90</v>
      </c>
      <c r="D12" s="65"/>
      <c r="E12" s="66"/>
      <c r="F12" s="63" t="s">
        <v>81</v>
      </c>
    </row>
    <row r="13" spans="1:6" ht="21" x14ac:dyDescent="0.25">
      <c r="A13" s="64"/>
      <c r="B13" s="63" t="s">
        <v>67</v>
      </c>
      <c r="C13" s="66" t="s">
        <v>135</v>
      </c>
      <c r="D13" s="65"/>
      <c r="E13" s="66"/>
      <c r="F13" s="66" t="s">
        <v>198</v>
      </c>
    </row>
    <row r="14" spans="1:6" ht="21" x14ac:dyDescent="0.25">
      <c r="A14" s="64"/>
      <c r="B14" s="63" t="s">
        <v>68</v>
      </c>
      <c r="C14" s="66" t="s">
        <v>136</v>
      </c>
      <c r="D14" s="65"/>
      <c r="E14" s="66"/>
      <c r="F14" s="66" t="s">
        <v>204</v>
      </c>
    </row>
    <row r="15" spans="1:6" ht="21" x14ac:dyDescent="0.25">
      <c r="A15" s="64"/>
      <c r="B15" s="63" t="s">
        <v>69</v>
      </c>
      <c r="C15" s="66" t="s">
        <v>147</v>
      </c>
      <c r="D15" s="65"/>
      <c r="E15" s="66"/>
      <c r="F15" s="63" t="s">
        <v>82</v>
      </c>
    </row>
    <row r="16" spans="1:6" ht="21" x14ac:dyDescent="0.25">
      <c r="A16" s="64"/>
      <c r="B16" s="63" t="s">
        <v>70</v>
      </c>
      <c r="C16" s="66" t="s">
        <v>94</v>
      </c>
      <c r="D16" s="65"/>
      <c r="E16" s="66"/>
      <c r="F16" s="66" t="s">
        <v>199</v>
      </c>
    </row>
    <row r="17" spans="1:15" ht="21" x14ac:dyDescent="0.25">
      <c r="A17" s="64"/>
      <c r="B17" s="63" t="s">
        <v>71</v>
      </c>
      <c r="C17" s="66" t="s">
        <v>140</v>
      </c>
      <c r="D17" s="65"/>
      <c r="E17" s="66"/>
      <c r="F17" s="66" t="s">
        <v>205</v>
      </c>
    </row>
    <row r="18" spans="1:15" ht="21" x14ac:dyDescent="0.25">
      <c r="A18" s="64"/>
      <c r="B18" s="63" t="s">
        <v>72</v>
      </c>
      <c r="C18" s="66" t="s">
        <v>140</v>
      </c>
      <c r="D18" s="65" t="s">
        <v>73</v>
      </c>
      <c r="E18" s="66"/>
      <c r="F18" s="63" t="s">
        <v>83</v>
      </c>
    </row>
    <row r="19" spans="1:15" ht="21" x14ac:dyDescent="0.25">
      <c r="A19" s="64"/>
      <c r="B19" s="63" t="s">
        <v>74</v>
      </c>
      <c r="C19" s="66" t="s">
        <v>141</v>
      </c>
      <c r="D19" s="65"/>
      <c r="E19" s="66"/>
      <c r="F19" s="66" t="s">
        <v>200</v>
      </c>
    </row>
    <row r="20" spans="1:15" ht="21" x14ac:dyDescent="0.25">
      <c r="A20" s="64"/>
      <c r="B20" s="63" t="s">
        <v>75</v>
      </c>
      <c r="C20" s="75" t="s">
        <v>142</v>
      </c>
      <c r="D20" s="65"/>
      <c r="E20" s="66"/>
      <c r="F20" s="66" t="s">
        <v>201</v>
      </c>
    </row>
    <row r="21" spans="1:15" ht="21" x14ac:dyDescent="0.25">
      <c r="A21" s="64"/>
      <c r="B21" s="63" t="s">
        <v>76</v>
      </c>
      <c r="C21" s="66" t="s">
        <v>143</v>
      </c>
      <c r="D21" s="65"/>
      <c r="E21" s="66"/>
      <c r="F21" s="66" t="s">
        <v>208</v>
      </c>
    </row>
    <row r="22" spans="1:15" ht="21" x14ac:dyDescent="0.25">
      <c r="A22" s="64"/>
      <c r="B22" s="63" t="s">
        <v>77</v>
      </c>
      <c r="C22" s="66" t="s">
        <v>144</v>
      </c>
      <c r="D22" s="65"/>
      <c r="E22" s="66"/>
      <c r="F22" s="66" t="s">
        <v>209</v>
      </c>
    </row>
    <row r="23" spans="1:15" s="5" customFormat="1" ht="27" customHeight="1" x14ac:dyDescent="0.25">
      <c r="A23" s="68"/>
      <c r="B23" s="63" t="s">
        <v>78</v>
      </c>
      <c r="C23" s="75" t="s">
        <v>145</v>
      </c>
      <c r="D23" s="65"/>
      <c r="E23" s="66"/>
      <c r="F23" s="3" t="s">
        <v>207</v>
      </c>
      <c r="G23" s="4"/>
    </row>
    <row r="24" spans="1:15" s="5" customFormat="1" ht="27" customHeight="1" x14ac:dyDescent="0.25">
      <c r="A24" s="68"/>
      <c r="B24" s="63"/>
      <c r="C24" s="66"/>
      <c r="D24" s="66"/>
      <c r="E24" s="66"/>
      <c r="F24" s="3"/>
      <c r="G24" s="4"/>
    </row>
    <row r="25" spans="1:15" s="5" customFormat="1" ht="13.5" customHeight="1" x14ac:dyDescent="0.25">
      <c r="B25" s="2"/>
      <c r="C25" s="3"/>
      <c r="D25" s="3"/>
      <c r="E25" s="3"/>
      <c r="F25" s="3"/>
      <c r="G25" s="4"/>
    </row>
    <row r="26" spans="1:15" s="5" customFormat="1" ht="21" x14ac:dyDescent="0.25">
      <c r="B26" s="2" t="s">
        <v>18</v>
      </c>
      <c r="C26" s="43">
        <v>9</v>
      </c>
      <c r="D26" s="3"/>
      <c r="E26" s="3"/>
      <c r="F26" s="3"/>
      <c r="G26" s="4"/>
    </row>
    <row r="27" spans="1:15" x14ac:dyDescent="0.2">
      <c r="B27" s="6"/>
    </row>
    <row r="28" spans="1:15" x14ac:dyDescent="0.2">
      <c r="B28" s="7" t="s">
        <v>12</v>
      </c>
      <c r="C28" s="7" t="s">
        <v>55</v>
      </c>
      <c r="D28" s="7" t="s">
        <v>56</v>
      </c>
      <c r="E28" s="45" t="s">
        <v>57</v>
      </c>
      <c r="F28" s="7" t="s">
        <v>58</v>
      </c>
      <c r="G28" s="38" t="s">
        <v>13</v>
      </c>
    </row>
    <row r="29" spans="1:15" x14ac:dyDescent="0.2">
      <c r="B29" s="8"/>
      <c r="C29" s="9" t="s">
        <v>1</v>
      </c>
      <c r="D29" s="9" t="s">
        <v>2</v>
      </c>
      <c r="E29" s="9" t="s">
        <v>53</v>
      </c>
      <c r="F29" s="9" t="s">
        <v>28</v>
      </c>
      <c r="G29" s="51" t="s">
        <v>39</v>
      </c>
    </row>
    <row r="30" spans="1:15" x14ac:dyDescent="0.2">
      <c r="B30" s="8"/>
      <c r="C30" s="9" t="s">
        <v>51</v>
      </c>
      <c r="D30" s="9" t="s">
        <v>51</v>
      </c>
      <c r="E30" s="9"/>
      <c r="F30" s="9" t="s">
        <v>52</v>
      </c>
      <c r="G30" s="51" t="s">
        <v>50</v>
      </c>
    </row>
    <row r="31" spans="1:15" x14ac:dyDescent="0.2">
      <c r="B31" s="8"/>
      <c r="C31" s="9"/>
      <c r="D31" s="9"/>
      <c r="E31" s="9"/>
      <c r="F31" s="9"/>
      <c r="G31" s="51" t="s">
        <v>49</v>
      </c>
      <c r="K31" s="50" t="s">
        <v>0</v>
      </c>
      <c r="L31" s="50" t="s">
        <v>19</v>
      </c>
      <c r="M31" s="50" t="s">
        <v>47</v>
      </c>
      <c r="N31" s="50" t="s">
        <v>40</v>
      </c>
      <c r="O31" s="50" t="s">
        <v>48</v>
      </c>
    </row>
    <row r="32" spans="1:15" x14ac:dyDescent="0.2">
      <c r="B32" s="10"/>
      <c r="C32" s="11"/>
      <c r="D32" s="11"/>
      <c r="E32" s="11"/>
      <c r="F32" s="11"/>
      <c r="G32" s="52" t="s">
        <v>41</v>
      </c>
      <c r="J32" s="1" t="str">
        <f>B33</f>
        <v>Kock 1</v>
      </c>
      <c r="K32" s="50">
        <f t="shared" ref="K32:N47" si="0">C33</f>
        <v>8.5</v>
      </c>
      <c r="L32" s="50">
        <f t="shared" si="0"/>
        <v>7.5</v>
      </c>
      <c r="M32" s="50">
        <f t="shared" si="0"/>
        <v>6</v>
      </c>
      <c r="N32" s="50">
        <f t="shared" si="0"/>
        <v>5.5</v>
      </c>
      <c r="O32" s="50"/>
    </row>
    <row r="33" spans="2:15" x14ac:dyDescent="0.2">
      <c r="B33" s="11" t="s">
        <v>3</v>
      </c>
      <c r="C33" s="56">
        <v>8.5</v>
      </c>
      <c r="D33" s="56">
        <v>7.5</v>
      </c>
      <c r="E33" s="56">
        <v>6</v>
      </c>
      <c r="F33" s="56">
        <v>5.5</v>
      </c>
      <c r="G33" s="53"/>
      <c r="J33" s="1" t="str">
        <f t="shared" ref="J33:J42" si="1">B34</f>
        <v>Kock 2</v>
      </c>
      <c r="K33" s="50">
        <f t="shared" si="0"/>
        <v>8</v>
      </c>
      <c r="L33" s="50">
        <f t="shared" si="0"/>
        <v>6</v>
      </c>
      <c r="M33" s="50">
        <f t="shared" si="0"/>
        <v>5.5</v>
      </c>
      <c r="N33" s="50">
        <f t="shared" si="0"/>
        <v>5.5</v>
      </c>
      <c r="O33" s="50"/>
    </row>
    <row r="34" spans="2:15" x14ac:dyDescent="0.2">
      <c r="B34" s="9" t="s">
        <v>87</v>
      </c>
      <c r="C34" s="57">
        <v>8</v>
      </c>
      <c r="D34" s="57">
        <v>6</v>
      </c>
      <c r="E34" s="57">
        <v>5.5</v>
      </c>
      <c r="F34" s="57">
        <v>5.5</v>
      </c>
      <c r="G34" s="13"/>
      <c r="J34" s="1" t="str">
        <f t="shared" si="1"/>
        <v>Kock 3</v>
      </c>
      <c r="K34" s="50">
        <f t="shared" si="0"/>
        <v>9</v>
      </c>
      <c r="L34" s="50">
        <f t="shared" si="0"/>
        <v>9</v>
      </c>
      <c r="M34" s="50">
        <f t="shared" si="0"/>
        <v>8.5</v>
      </c>
      <c r="N34" s="50">
        <f t="shared" si="0"/>
        <v>8.5</v>
      </c>
      <c r="O34" s="50"/>
    </row>
    <row r="35" spans="2:15" x14ac:dyDescent="0.2">
      <c r="B35" s="9" t="s">
        <v>4</v>
      </c>
      <c r="C35" s="57">
        <v>9</v>
      </c>
      <c r="D35" s="57">
        <v>9</v>
      </c>
      <c r="E35" s="57">
        <v>8.5</v>
      </c>
      <c r="F35" s="57">
        <v>8.5</v>
      </c>
      <c r="G35" s="13"/>
      <c r="J35" s="1" t="str">
        <f t="shared" si="1"/>
        <v>Kock 4</v>
      </c>
      <c r="K35" s="50">
        <f t="shared" si="0"/>
        <v>9</v>
      </c>
      <c r="L35" s="50">
        <f t="shared" si="0"/>
        <v>8</v>
      </c>
      <c r="M35" s="50">
        <f t="shared" si="0"/>
        <v>6</v>
      </c>
      <c r="N35" s="50">
        <f t="shared" si="0"/>
        <v>5.5</v>
      </c>
      <c r="O35" s="50"/>
    </row>
    <row r="36" spans="2:15" x14ac:dyDescent="0.2">
      <c r="B36" s="9" t="s">
        <v>5</v>
      </c>
      <c r="C36" s="57">
        <v>9</v>
      </c>
      <c r="D36" s="57">
        <v>8</v>
      </c>
      <c r="E36" s="57">
        <v>6</v>
      </c>
      <c r="F36" s="57">
        <v>5.5</v>
      </c>
      <c r="G36" s="13"/>
      <c r="J36" s="1" t="str">
        <f t="shared" si="1"/>
        <v>Kock 5</v>
      </c>
      <c r="K36" s="50">
        <f t="shared" si="0"/>
        <v>8</v>
      </c>
      <c r="L36" s="50">
        <f t="shared" si="0"/>
        <v>7</v>
      </c>
      <c r="M36" s="50">
        <f t="shared" si="0"/>
        <v>7</v>
      </c>
      <c r="N36" s="50">
        <f t="shared" si="0"/>
        <v>6</v>
      </c>
      <c r="O36" s="50"/>
    </row>
    <row r="37" spans="2:15" x14ac:dyDescent="0.2">
      <c r="B37" s="9" t="s">
        <v>6</v>
      </c>
      <c r="C37" s="57">
        <v>8</v>
      </c>
      <c r="D37" s="57">
        <v>7</v>
      </c>
      <c r="E37" s="57">
        <v>7</v>
      </c>
      <c r="F37" s="57">
        <v>6</v>
      </c>
      <c r="G37" s="13"/>
      <c r="J37" s="1" t="str">
        <f t="shared" si="1"/>
        <v>Kock 6</v>
      </c>
      <c r="K37" s="50" t="e">
        <f>#REF!</f>
        <v>#REF!</v>
      </c>
      <c r="L37" s="50">
        <f t="shared" si="0"/>
        <v>7</v>
      </c>
      <c r="M37" s="50">
        <f t="shared" si="0"/>
        <v>8</v>
      </c>
      <c r="N37" s="50">
        <f t="shared" si="0"/>
        <v>6</v>
      </c>
      <c r="O37" s="50"/>
    </row>
    <row r="38" spans="2:15" x14ac:dyDescent="0.2">
      <c r="B38" s="9" t="s">
        <v>7</v>
      </c>
      <c r="C38" s="57">
        <v>7.5</v>
      </c>
      <c r="D38" s="57">
        <v>7</v>
      </c>
      <c r="E38" s="57">
        <v>8</v>
      </c>
      <c r="F38" s="57">
        <v>6</v>
      </c>
      <c r="G38" s="13"/>
      <c r="J38" s="1" t="str">
        <f t="shared" si="1"/>
        <v>Kock 7</v>
      </c>
      <c r="K38" s="50">
        <f>C38</f>
        <v>7.5</v>
      </c>
      <c r="L38" s="50">
        <f t="shared" si="0"/>
        <v>5</v>
      </c>
      <c r="M38" s="50">
        <f t="shared" si="0"/>
        <v>6</v>
      </c>
      <c r="N38" s="50">
        <f t="shared" si="0"/>
        <v>6.5</v>
      </c>
      <c r="O38" s="50"/>
    </row>
    <row r="39" spans="2:15" x14ac:dyDescent="0.2">
      <c r="B39" s="9" t="s">
        <v>8</v>
      </c>
      <c r="C39" s="57">
        <v>8</v>
      </c>
      <c r="D39" s="57">
        <v>5</v>
      </c>
      <c r="E39" s="57">
        <v>6</v>
      </c>
      <c r="F39" s="57">
        <v>6.5</v>
      </c>
      <c r="G39" s="13"/>
      <c r="J39" s="1" t="str">
        <f t="shared" si="1"/>
        <v>Kock 8</v>
      </c>
      <c r="K39" s="50">
        <f t="shared" si="0"/>
        <v>8</v>
      </c>
      <c r="L39" s="50">
        <f t="shared" si="0"/>
        <v>6.5</v>
      </c>
      <c r="M39" s="50">
        <f t="shared" si="0"/>
        <v>7</v>
      </c>
      <c r="N39" s="50">
        <f t="shared" si="0"/>
        <v>7</v>
      </c>
      <c r="O39" s="50"/>
    </row>
    <row r="40" spans="2:15" x14ac:dyDescent="0.2">
      <c r="B40" s="9" t="s">
        <v>9</v>
      </c>
      <c r="C40" s="57">
        <v>8</v>
      </c>
      <c r="D40" s="57">
        <v>6.5</v>
      </c>
      <c r="E40" s="57">
        <v>7</v>
      </c>
      <c r="F40" s="57">
        <v>7</v>
      </c>
      <c r="G40" s="13"/>
      <c r="J40" s="1" t="str">
        <f t="shared" si="1"/>
        <v>Kock 9</v>
      </c>
      <c r="K40" s="50">
        <f t="shared" si="0"/>
        <v>7</v>
      </c>
      <c r="L40" s="50">
        <f t="shared" si="0"/>
        <v>7</v>
      </c>
      <c r="M40" s="50">
        <f t="shared" si="0"/>
        <v>6</v>
      </c>
      <c r="N40" s="50">
        <f t="shared" si="0"/>
        <v>6</v>
      </c>
      <c r="O40" s="50"/>
    </row>
    <row r="41" spans="2:15" x14ac:dyDescent="0.2">
      <c r="B41" s="9" t="s">
        <v>10</v>
      </c>
      <c r="C41" s="57">
        <v>7</v>
      </c>
      <c r="D41" s="57">
        <v>7</v>
      </c>
      <c r="E41" s="57">
        <v>6</v>
      </c>
      <c r="F41" s="57">
        <v>6</v>
      </c>
      <c r="G41" s="13"/>
      <c r="J41" s="1">
        <f t="shared" si="1"/>
        <v>0</v>
      </c>
      <c r="K41" s="50">
        <f t="shared" si="0"/>
        <v>0</v>
      </c>
      <c r="L41" s="50">
        <f t="shared" si="0"/>
        <v>0</v>
      </c>
      <c r="M41" s="50">
        <f t="shared" si="0"/>
        <v>0</v>
      </c>
      <c r="N41" s="50">
        <f t="shared" si="0"/>
        <v>0</v>
      </c>
      <c r="O41" s="50"/>
    </row>
    <row r="42" spans="2:15" x14ac:dyDescent="0.2">
      <c r="B42" s="9"/>
      <c r="C42" s="57"/>
      <c r="D42" s="57"/>
      <c r="E42" s="57"/>
      <c r="F42" s="57"/>
      <c r="G42" s="13"/>
      <c r="J42" s="1">
        <f t="shared" si="1"/>
        <v>0</v>
      </c>
      <c r="K42" s="50">
        <f t="shared" si="0"/>
        <v>0</v>
      </c>
      <c r="L42" s="50">
        <f t="shared" si="0"/>
        <v>0</v>
      </c>
      <c r="M42" s="50">
        <f t="shared" si="0"/>
        <v>0</v>
      </c>
      <c r="N42" s="50">
        <f t="shared" si="0"/>
        <v>0</v>
      </c>
      <c r="O42" s="50"/>
    </row>
    <row r="43" spans="2:15" x14ac:dyDescent="0.2">
      <c r="B43" s="9"/>
      <c r="C43" s="57"/>
      <c r="D43" s="57"/>
      <c r="E43" s="57"/>
      <c r="F43" s="57"/>
      <c r="G43" s="13"/>
      <c r="J43" s="1" t="s">
        <v>29</v>
      </c>
      <c r="K43" s="50">
        <f t="shared" si="0"/>
        <v>0</v>
      </c>
      <c r="L43" s="50">
        <f t="shared" si="0"/>
        <v>0</v>
      </c>
      <c r="M43" s="50">
        <f t="shared" si="0"/>
        <v>0</v>
      </c>
      <c r="N43" s="50">
        <f t="shared" si="0"/>
        <v>0</v>
      </c>
      <c r="O43" s="50"/>
    </row>
    <row r="44" spans="2:15" x14ac:dyDescent="0.2">
      <c r="B44" s="9"/>
      <c r="C44" s="57"/>
      <c r="D44" s="57"/>
      <c r="E44" s="57"/>
      <c r="F44" s="57"/>
      <c r="G44" s="13"/>
      <c r="J44" s="1" t="s">
        <v>30</v>
      </c>
      <c r="K44" s="50">
        <f t="shared" si="0"/>
        <v>0</v>
      </c>
      <c r="L44" s="50">
        <f t="shared" si="0"/>
        <v>0</v>
      </c>
      <c r="M44" s="50">
        <f t="shared" si="0"/>
        <v>0</v>
      </c>
      <c r="N44" s="50">
        <f t="shared" si="0"/>
        <v>0</v>
      </c>
      <c r="O44" s="50"/>
    </row>
    <row r="45" spans="2:15" x14ac:dyDescent="0.2">
      <c r="B45" s="9"/>
      <c r="C45" s="57"/>
      <c r="D45" s="57"/>
      <c r="E45" s="57"/>
      <c r="F45" s="57"/>
      <c r="G45" s="13"/>
      <c r="J45" s="1" t="s">
        <v>31</v>
      </c>
      <c r="K45" s="50">
        <f t="shared" si="0"/>
        <v>0</v>
      </c>
      <c r="L45" s="50">
        <f t="shared" si="0"/>
        <v>0</v>
      </c>
      <c r="M45" s="50">
        <f t="shared" si="0"/>
        <v>0</v>
      </c>
      <c r="N45" s="50">
        <f t="shared" si="0"/>
        <v>0</v>
      </c>
      <c r="O45" s="50"/>
    </row>
    <row r="46" spans="2:15" x14ac:dyDescent="0.2">
      <c r="B46" s="9"/>
      <c r="C46" s="57"/>
      <c r="D46" s="57"/>
      <c r="E46" s="57"/>
      <c r="F46" s="57"/>
      <c r="G46" s="13"/>
      <c r="J46" s="1" t="s">
        <v>32</v>
      </c>
      <c r="K46" s="50">
        <f t="shared" si="0"/>
        <v>0</v>
      </c>
      <c r="L46" s="50">
        <f t="shared" si="0"/>
        <v>0</v>
      </c>
      <c r="M46" s="50">
        <f t="shared" si="0"/>
        <v>0</v>
      </c>
      <c r="N46" s="50">
        <f t="shared" si="0"/>
        <v>0</v>
      </c>
      <c r="O46" s="50"/>
    </row>
    <row r="47" spans="2:15" x14ac:dyDescent="0.2">
      <c r="B47" s="9"/>
      <c r="C47" s="57"/>
      <c r="D47" s="57"/>
      <c r="E47" s="57"/>
      <c r="F47" s="57"/>
      <c r="G47" s="13"/>
      <c r="J47" s="1" t="s">
        <v>42</v>
      </c>
      <c r="K47" s="50">
        <f t="shared" si="0"/>
        <v>0</v>
      </c>
      <c r="L47" s="50">
        <f t="shared" si="0"/>
        <v>0</v>
      </c>
      <c r="M47" s="50">
        <f t="shared" si="0"/>
        <v>0</v>
      </c>
      <c r="N47" s="50">
        <f t="shared" si="0"/>
        <v>0</v>
      </c>
      <c r="O47" s="16"/>
    </row>
    <row r="48" spans="2:15" x14ac:dyDescent="0.2">
      <c r="B48" s="16"/>
      <c r="C48" s="59"/>
      <c r="D48" s="59"/>
      <c r="E48" s="59"/>
      <c r="F48" s="59"/>
      <c r="G48" s="16"/>
      <c r="J48" s="1" t="s">
        <v>43</v>
      </c>
      <c r="K48" s="50">
        <f t="shared" ref="K48:N50" si="2">C49</f>
        <v>0</v>
      </c>
      <c r="L48" s="50">
        <f t="shared" si="2"/>
        <v>0</v>
      </c>
      <c r="M48" s="50">
        <f t="shared" si="2"/>
        <v>0</v>
      </c>
      <c r="N48" s="50">
        <f t="shared" si="2"/>
        <v>0</v>
      </c>
      <c r="O48" s="16"/>
    </row>
    <row r="49" spans="2:15" x14ac:dyDescent="0.2">
      <c r="B49" s="16"/>
      <c r="C49" s="59"/>
      <c r="D49" s="59"/>
      <c r="E49" s="59"/>
      <c r="F49" s="59"/>
      <c r="G49" s="16"/>
      <c r="J49" s="1" t="s">
        <v>44</v>
      </c>
      <c r="K49" s="50">
        <f t="shared" si="2"/>
        <v>0</v>
      </c>
      <c r="L49" s="50">
        <f t="shared" si="2"/>
        <v>0</v>
      </c>
      <c r="M49" s="50">
        <f t="shared" si="2"/>
        <v>0</v>
      </c>
      <c r="N49" s="50">
        <f t="shared" si="2"/>
        <v>0</v>
      </c>
      <c r="O49" s="16"/>
    </row>
    <row r="50" spans="2:15" x14ac:dyDescent="0.2">
      <c r="B50" s="16"/>
      <c r="C50" s="57"/>
      <c r="D50" s="57"/>
      <c r="E50" s="57"/>
      <c r="F50" s="57"/>
      <c r="G50" s="16"/>
      <c r="J50" s="1" t="s">
        <v>45</v>
      </c>
      <c r="K50" s="50">
        <f t="shared" si="2"/>
        <v>0</v>
      </c>
      <c r="L50" s="50">
        <f t="shared" si="2"/>
        <v>0</v>
      </c>
      <c r="M50" s="50">
        <f t="shared" si="2"/>
        <v>0</v>
      </c>
      <c r="N50" s="50">
        <f t="shared" si="2"/>
        <v>0</v>
      </c>
      <c r="O50" s="16"/>
    </row>
    <row r="51" spans="2:15" x14ac:dyDescent="0.2">
      <c r="B51" s="16"/>
      <c r="C51" s="59"/>
      <c r="D51" s="59"/>
      <c r="E51" s="59"/>
      <c r="F51" s="59"/>
      <c r="G51" s="16"/>
      <c r="I51" s="17"/>
      <c r="J51" s="1" t="s">
        <v>46</v>
      </c>
      <c r="K51" s="50" t="e">
        <f>#REF!</f>
        <v>#REF!</v>
      </c>
      <c r="L51" s="50" t="e">
        <f>#REF!</f>
        <v>#REF!</v>
      </c>
      <c r="M51" s="50" t="e">
        <f>#REF!</f>
        <v>#REF!</v>
      </c>
      <c r="N51" s="50" t="e">
        <f>#REF!</f>
        <v>#REF!</v>
      </c>
      <c r="O51" s="16"/>
    </row>
    <row r="52" spans="2:15" x14ac:dyDescent="0.2">
      <c r="B52" s="9" t="s">
        <v>15</v>
      </c>
      <c r="C52" s="13">
        <f>SUM(C33:C51)</f>
        <v>73</v>
      </c>
      <c r="D52" s="13">
        <f>SUM(D33:D51)</f>
        <v>63</v>
      </c>
      <c r="E52" s="13">
        <f>SUM(E33:E51)</f>
        <v>60</v>
      </c>
      <c r="F52" s="13">
        <f>SUM(F33:F51)*2</f>
        <v>113</v>
      </c>
      <c r="G52" s="55">
        <f>SUM(C52:F52)/C26</f>
        <v>34.333333333333336</v>
      </c>
    </row>
    <row r="53" spans="2:15" x14ac:dyDescent="0.2">
      <c r="B53" s="14" t="s">
        <v>14</v>
      </c>
      <c r="C53" s="15">
        <f>C52/C26</f>
        <v>8.1111111111111107</v>
      </c>
      <c r="D53" s="15">
        <f>D52/C26</f>
        <v>7</v>
      </c>
      <c r="E53" s="15">
        <f>E52/C26</f>
        <v>6.666666666666667</v>
      </c>
      <c r="F53" s="15">
        <f>F52/C26</f>
        <v>12.555555555555555</v>
      </c>
      <c r="G53" s="60">
        <f>SUM(C53:F53)</f>
        <v>34.333333333333336</v>
      </c>
    </row>
    <row r="55" spans="2:15" x14ac:dyDescent="0.2">
      <c r="B55" s="64"/>
      <c r="C55" s="64"/>
      <c r="D55" s="64"/>
      <c r="E55" s="64"/>
      <c r="F55" s="64"/>
      <c r="G55" s="64"/>
    </row>
    <row r="56" spans="2:15" x14ac:dyDescent="0.2">
      <c r="B56" s="64"/>
      <c r="C56" s="64"/>
      <c r="D56" s="64"/>
      <c r="E56" s="64"/>
      <c r="F56" s="64"/>
      <c r="G56" s="64"/>
    </row>
    <row r="57" spans="2:15" ht="21" x14ac:dyDescent="0.25">
      <c r="B57" s="63"/>
      <c r="C57" s="63"/>
      <c r="D57" s="64"/>
      <c r="E57" s="64"/>
      <c r="F57" s="64"/>
    </row>
    <row r="58" spans="2:15" ht="21" x14ac:dyDescent="0.25">
      <c r="B58" s="63"/>
      <c r="C58" s="65"/>
      <c r="D58" s="66"/>
      <c r="E58" s="66"/>
      <c r="F58" s="66"/>
    </row>
    <row r="59" spans="2:15" ht="21" x14ac:dyDescent="0.25">
      <c r="B59" s="63"/>
      <c r="C59" s="66"/>
      <c r="D59" s="66"/>
      <c r="E59" s="66"/>
      <c r="F59" s="66"/>
    </row>
    <row r="60" spans="2:15" ht="21" x14ac:dyDescent="0.25">
      <c r="B60" s="63"/>
      <c r="C60" s="65"/>
      <c r="D60" s="66"/>
      <c r="E60" s="66"/>
      <c r="F60" s="66"/>
    </row>
    <row r="61" spans="2:15" ht="21" x14ac:dyDescent="0.25">
      <c r="B61" s="63"/>
      <c r="C61" s="66"/>
      <c r="D61" s="66"/>
      <c r="E61" s="66"/>
      <c r="F61" s="66"/>
    </row>
    <row r="62" spans="2:15" ht="21" x14ac:dyDescent="0.25">
      <c r="B62" s="63"/>
      <c r="C62" s="66"/>
      <c r="D62" s="66"/>
      <c r="E62" s="66"/>
      <c r="F62" s="66"/>
    </row>
    <row r="63" spans="2:15" ht="21" x14ac:dyDescent="0.25">
      <c r="B63" s="63"/>
      <c r="C63" s="66"/>
      <c r="D63" s="66"/>
      <c r="E63" s="66"/>
      <c r="F63" s="66"/>
    </row>
    <row r="64" spans="2:15" ht="21" x14ac:dyDescent="0.25">
      <c r="B64" s="63"/>
      <c r="C64" s="66"/>
      <c r="D64" s="66"/>
      <c r="E64" s="66"/>
      <c r="F64" s="66"/>
    </row>
    <row r="65" spans="2:6" ht="21" x14ac:dyDescent="0.25">
      <c r="B65" s="63"/>
      <c r="C65" s="66"/>
      <c r="D65" s="66"/>
      <c r="E65" s="66"/>
      <c r="F65" s="66"/>
    </row>
    <row r="66" spans="2:6" ht="21" x14ac:dyDescent="0.25">
      <c r="B66" s="63"/>
      <c r="C66" s="66"/>
      <c r="D66" s="66"/>
      <c r="E66" s="66"/>
      <c r="F66" s="66"/>
    </row>
    <row r="67" spans="2:6" ht="21" x14ac:dyDescent="0.25">
      <c r="B67" s="63"/>
      <c r="C67" s="66"/>
      <c r="D67" s="66"/>
      <c r="E67" s="66"/>
      <c r="F67" s="66"/>
    </row>
    <row r="68" spans="2:6" ht="21" x14ac:dyDescent="0.25">
      <c r="B68" s="63"/>
      <c r="C68" s="66"/>
      <c r="D68" s="66"/>
      <c r="E68" s="66"/>
      <c r="F68" s="66"/>
    </row>
    <row r="69" spans="2:6" ht="21" x14ac:dyDescent="0.25">
      <c r="B69" s="63"/>
      <c r="C69" s="66"/>
      <c r="D69" s="66"/>
      <c r="E69" s="66"/>
      <c r="F69" s="66"/>
    </row>
    <row r="70" spans="2:6" ht="21" x14ac:dyDescent="0.25">
      <c r="B70" s="63"/>
      <c r="C70" s="66"/>
      <c r="D70" s="66"/>
      <c r="E70" s="66"/>
      <c r="F70" s="66"/>
    </row>
    <row r="71" spans="2:6" ht="21" x14ac:dyDescent="0.25">
      <c r="B71" s="63"/>
      <c r="C71" s="66"/>
      <c r="D71" s="66"/>
      <c r="E71" s="66"/>
      <c r="F71" s="66"/>
    </row>
    <row r="72" spans="2:6" ht="21" x14ac:dyDescent="0.25">
      <c r="B72" s="66"/>
      <c r="C72" s="66"/>
      <c r="D72" s="66"/>
      <c r="E72" s="66"/>
      <c r="F72" s="66"/>
    </row>
    <row r="73" spans="2:6" ht="18.5" customHeight="1" x14ac:dyDescent="0.25">
      <c r="B73" s="66"/>
      <c r="C73" s="66"/>
      <c r="D73" s="66"/>
      <c r="E73" s="66"/>
      <c r="F73" s="66"/>
    </row>
    <row r="74" spans="2:6" ht="18.5" customHeight="1" x14ac:dyDescent="0.2"/>
    <row r="84" spans="2:7" x14ac:dyDescent="0.2">
      <c r="B84" s="4"/>
      <c r="C84" s="20"/>
      <c r="D84" s="20"/>
      <c r="E84" s="20"/>
      <c r="F84" s="20"/>
      <c r="G84" s="4"/>
    </row>
    <row r="85" spans="2:7" x14ac:dyDescent="0.2">
      <c r="B85" s="4"/>
      <c r="C85" s="20"/>
      <c r="D85" s="20"/>
      <c r="E85" s="20"/>
      <c r="F85" s="20"/>
      <c r="G85" s="4"/>
    </row>
    <row r="86" spans="2:7" x14ac:dyDescent="0.2">
      <c r="B86" s="4"/>
      <c r="C86" s="4"/>
      <c r="D86" s="4"/>
      <c r="E86" s="4"/>
      <c r="F86" s="4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19"/>
      <c r="D88" s="19"/>
      <c r="E88" s="19"/>
      <c r="F88" s="19"/>
      <c r="G88" s="19"/>
    </row>
    <row r="89" spans="2:7" x14ac:dyDescent="0.2">
      <c r="B89" s="4"/>
      <c r="C89" s="4"/>
      <c r="D89" s="4"/>
      <c r="E89" s="4"/>
      <c r="F89" s="4"/>
      <c r="G89" s="4"/>
    </row>
    <row r="90" spans="2:7" ht="23.5" customHeight="1" x14ac:dyDescent="0.2">
      <c r="B90" s="17"/>
      <c r="C90" s="17"/>
      <c r="D90" s="17"/>
      <c r="E90" s="17"/>
      <c r="F90" s="17"/>
      <c r="G90" s="17"/>
    </row>
    <row r="91" spans="2:7" ht="23.5" customHeight="1" x14ac:dyDescent="0.2">
      <c r="B91" s="17"/>
      <c r="C91" s="17"/>
      <c r="D91" s="17"/>
      <c r="E91" s="17"/>
      <c r="F91" s="17"/>
      <c r="G91" s="17"/>
    </row>
    <row r="92" spans="2:7" ht="33.5" customHeight="1" x14ac:dyDescent="0.2">
      <c r="B92" s="17"/>
      <c r="C92" s="17"/>
      <c r="D92" s="17"/>
      <c r="E92" s="17"/>
      <c r="F92" s="17"/>
      <c r="G92" s="17"/>
    </row>
    <row r="93" spans="2:7" x14ac:dyDescent="0.2">
      <c r="B93" s="6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21"/>
      <c r="D96" s="21"/>
      <c r="E96" s="21"/>
      <c r="F96" s="21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1"/>
      <c r="D100" s="21"/>
      <c r="E100" s="21"/>
      <c r="F100" s="21"/>
      <c r="G100" s="4"/>
    </row>
    <row r="101" spans="2:7" x14ac:dyDescent="0.2">
      <c r="B101" s="4"/>
      <c r="C101" s="21"/>
      <c r="D101" s="21"/>
      <c r="E101" s="21"/>
      <c r="F101" s="21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19"/>
      <c r="D106" s="19"/>
      <c r="E106" s="19"/>
      <c r="F106" s="19"/>
      <c r="G106" s="19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6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1"/>
      <c r="D117" s="21"/>
      <c r="E117" s="21"/>
      <c r="F117" s="21"/>
      <c r="G117" s="4"/>
    </row>
    <row r="118" spans="2:7" x14ac:dyDescent="0.2">
      <c r="B118" s="4"/>
      <c r="C118" s="21"/>
      <c r="D118" s="21"/>
      <c r="E118" s="21"/>
      <c r="F118" s="21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19"/>
      <c r="D123" s="4"/>
      <c r="E123" s="19"/>
      <c r="F123" s="19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</sheetData>
  <conditionalFormatting sqref="C33">
    <cfRule type="cellIs" dxfId="38" priority="13" operator="greaterThan">
      <formula>10</formula>
    </cfRule>
  </conditionalFormatting>
  <conditionalFormatting sqref="C33:F47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6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9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30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1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3DA6-9BF0-4976-8729-2AC252432674}">
  <dimension ref="A1:O128"/>
  <sheetViews>
    <sheetView workbookViewId="0">
      <selection activeCell="F23" sqref="F23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7.6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6640625" style="1" bestFit="1" customWidth="1"/>
    <col min="14" max="14" width="11.5" style="1" bestFit="1" customWidth="1"/>
    <col min="15" max="16384" width="8.83203125" style="1"/>
  </cols>
  <sheetData>
    <row r="1" spans="1:6" x14ac:dyDescent="0.2">
      <c r="A1" s="64"/>
      <c r="B1" s="64"/>
      <c r="C1" s="64"/>
      <c r="D1" s="64"/>
      <c r="E1" s="64"/>
    </row>
    <row r="2" spans="1:6" x14ac:dyDescent="0.2">
      <c r="A2" s="64"/>
      <c r="B2" s="64"/>
      <c r="C2" s="64"/>
      <c r="D2" s="64"/>
      <c r="E2" s="64"/>
    </row>
    <row r="3" spans="1:6" x14ac:dyDescent="0.2">
      <c r="A3" s="64"/>
      <c r="B3" s="64"/>
      <c r="C3" s="64"/>
      <c r="D3" s="64"/>
      <c r="E3" s="64"/>
    </row>
    <row r="4" spans="1:6" x14ac:dyDescent="0.2">
      <c r="A4" s="64"/>
      <c r="B4" s="64"/>
      <c r="C4" s="64"/>
      <c r="D4" s="64"/>
      <c r="E4" s="64"/>
    </row>
    <row r="5" spans="1:6" x14ac:dyDescent="0.2">
      <c r="A5" s="64"/>
      <c r="B5" s="64"/>
      <c r="C5" s="64"/>
      <c r="D5" s="64"/>
      <c r="E5" s="64"/>
    </row>
    <row r="6" spans="1:6" ht="21" x14ac:dyDescent="0.25">
      <c r="A6" s="64"/>
      <c r="B6" s="63" t="s">
        <v>60</v>
      </c>
      <c r="C6" s="66" t="s">
        <v>20</v>
      </c>
      <c r="D6" s="65"/>
      <c r="E6" s="64"/>
      <c r="F6" s="63" t="s">
        <v>79</v>
      </c>
    </row>
    <row r="7" spans="1:6" ht="21" x14ac:dyDescent="0.25">
      <c r="A7" s="64"/>
      <c r="B7" s="63" t="s">
        <v>61</v>
      </c>
      <c r="C7" s="66" t="s">
        <v>148</v>
      </c>
      <c r="D7" s="65"/>
      <c r="E7" s="66"/>
      <c r="F7" s="63" t="s">
        <v>80</v>
      </c>
    </row>
    <row r="8" spans="1:6" ht="21" x14ac:dyDescent="0.25">
      <c r="A8" s="64"/>
      <c r="B8" s="63" t="s">
        <v>62</v>
      </c>
      <c r="C8" s="66" t="s">
        <v>149</v>
      </c>
      <c r="D8" s="65"/>
      <c r="E8" s="66"/>
      <c r="F8" s="66" t="s">
        <v>217</v>
      </c>
    </row>
    <row r="9" spans="1:6" ht="21" x14ac:dyDescent="0.25">
      <c r="A9" s="64"/>
      <c r="B9" s="63" t="s">
        <v>63</v>
      </c>
      <c r="C9" s="66" t="s">
        <v>150</v>
      </c>
      <c r="D9" s="65"/>
      <c r="E9" s="66"/>
      <c r="F9" s="66" t="s">
        <v>210</v>
      </c>
    </row>
    <row r="10" spans="1:6" ht="21" x14ac:dyDescent="0.25">
      <c r="A10" s="64"/>
      <c r="B10" s="63" t="s">
        <v>64</v>
      </c>
      <c r="C10" s="66" t="s">
        <v>151</v>
      </c>
      <c r="D10" s="65"/>
      <c r="E10" s="66"/>
      <c r="F10" s="66" t="s">
        <v>216</v>
      </c>
    </row>
    <row r="11" spans="1:6" ht="21" x14ac:dyDescent="0.25">
      <c r="A11" s="64"/>
      <c r="B11" s="63" t="s">
        <v>91</v>
      </c>
      <c r="C11" s="66" t="s">
        <v>152</v>
      </c>
      <c r="D11" s="65"/>
      <c r="E11" s="66"/>
      <c r="F11" s="66" t="s">
        <v>218</v>
      </c>
    </row>
    <row r="12" spans="1:6" ht="21" x14ac:dyDescent="0.25">
      <c r="A12" s="64"/>
      <c r="B12" s="63" t="s">
        <v>65</v>
      </c>
      <c r="C12" s="66" t="s">
        <v>95</v>
      </c>
      <c r="D12" s="67"/>
      <c r="E12" s="66"/>
      <c r="F12" s="63" t="s">
        <v>81</v>
      </c>
    </row>
    <row r="13" spans="1:6" ht="21" x14ac:dyDescent="0.25">
      <c r="A13" s="64"/>
      <c r="B13" s="63" t="s">
        <v>66</v>
      </c>
      <c r="C13" s="66" t="s">
        <v>90</v>
      </c>
      <c r="D13" s="65"/>
      <c r="E13" s="66"/>
      <c r="F13" s="66" t="s">
        <v>219</v>
      </c>
    </row>
    <row r="14" spans="1:6" ht="21" x14ac:dyDescent="0.25">
      <c r="A14" s="64"/>
      <c r="B14" s="63" t="s">
        <v>67</v>
      </c>
      <c r="C14" s="66"/>
      <c r="D14" s="65"/>
      <c r="E14" s="66"/>
      <c r="F14" s="66" t="s">
        <v>213</v>
      </c>
    </row>
    <row r="15" spans="1:6" ht="21" x14ac:dyDescent="0.25">
      <c r="A15" s="64"/>
      <c r="B15" s="63" t="s">
        <v>68</v>
      </c>
      <c r="C15" s="66" t="s">
        <v>154</v>
      </c>
      <c r="D15" s="65"/>
      <c r="E15" s="66"/>
      <c r="F15" s="63" t="s">
        <v>82</v>
      </c>
    </row>
    <row r="16" spans="1:6" ht="21" x14ac:dyDescent="0.25">
      <c r="A16" s="64"/>
      <c r="B16" s="63" t="s">
        <v>69</v>
      </c>
      <c r="C16" s="66"/>
      <c r="D16" s="65"/>
      <c r="E16" s="66"/>
      <c r="F16" s="66" t="s">
        <v>211</v>
      </c>
    </row>
    <row r="17" spans="1:15" ht="21" x14ac:dyDescent="0.25">
      <c r="A17" s="64"/>
      <c r="B17" s="63" t="s">
        <v>70</v>
      </c>
      <c r="C17" s="66"/>
      <c r="D17" s="65"/>
      <c r="E17" s="66"/>
      <c r="F17" s="66" t="s">
        <v>214</v>
      </c>
    </row>
    <row r="18" spans="1:15" ht="21" x14ac:dyDescent="0.25">
      <c r="A18" s="64"/>
      <c r="B18" s="63" t="s">
        <v>71</v>
      </c>
      <c r="C18" s="66">
        <v>5</v>
      </c>
      <c r="D18" s="65"/>
      <c r="E18" s="66"/>
      <c r="F18" s="63" t="s">
        <v>83</v>
      </c>
    </row>
    <row r="19" spans="1:15" ht="21" x14ac:dyDescent="0.25">
      <c r="A19" s="64"/>
      <c r="B19" s="63" t="s">
        <v>72</v>
      </c>
      <c r="C19" s="66"/>
      <c r="D19" s="65" t="s">
        <v>73</v>
      </c>
      <c r="E19" s="66"/>
      <c r="F19" s="66" t="s">
        <v>212</v>
      </c>
    </row>
    <row r="20" spans="1:15" ht="21" x14ac:dyDescent="0.25">
      <c r="A20" s="64"/>
      <c r="B20" s="63" t="s">
        <v>74</v>
      </c>
      <c r="C20" s="66" t="s">
        <v>153</v>
      </c>
      <c r="D20" s="65"/>
      <c r="E20" s="66"/>
      <c r="F20" s="66" t="s">
        <v>215</v>
      </c>
    </row>
    <row r="21" spans="1:15" ht="21" x14ac:dyDescent="0.25">
      <c r="A21" s="64"/>
      <c r="B21" s="63" t="s">
        <v>75</v>
      </c>
      <c r="C21" s="66"/>
      <c r="D21" s="65"/>
      <c r="E21" s="66"/>
      <c r="F21" s="66" t="s">
        <v>220</v>
      </c>
    </row>
    <row r="22" spans="1:15" ht="21" x14ac:dyDescent="0.25">
      <c r="A22" s="64"/>
      <c r="B22" s="63" t="s">
        <v>76</v>
      </c>
      <c r="C22" s="66" t="s">
        <v>155</v>
      </c>
      <c r="D22" s="65"/>
      <c r="E22" s="66"/>
      <c r="F22" s="66" t="s">
        <v>221</v>
      </c>
    </row>
    <row r="23" spans="1:15" ht="21" x14ac:dyDescent="0.25">
      <c r="A23" s="64"/>
      <c r="B23" s="63" t="s">
        <v>77</v>
      </c>
      <c r="C23" s="66" t="s">
        <v>144</v>
      </c>
      <c r="D23" s="65"/>
      <c r="E23" s="66"/>
      <c r="F23" s="3"/>
    </row>
    <row r="24" spans="1:15" s="5" customFormat="1" ht="27" customHeight="1" x14ac:dyDescent="0.25">
      <c r="A24" s="68"/>
      <c r="B24" s="63" t="s">
        <v>78</v>
      </c>
      <c r="C24" s="75" t="s">
        <v>145</v>
      </c>
      <c r="D24" s="65"/>
      <c r="E24" s="66"/>
      <c r="F24" s="3"/>
      <c r="G24" s="4"/>
    </row>
    <row r="25" spans="1:15" s="5" customFormat="1" ht="27" customHeight="1" x14ac:dyDescent="0.25">
      <c r="A25" s="68"/>
      <c r="B25" s="63"/>
      <c r="C25" s="66"/>
      <c r="D25" s="66"/>
      <c r="E25" s="66"/>
      <c r="F25" s="3"/>
      <c r="G25" s="4"/>
    </row>
    <row r="26" spans="1:15" s="5" customFormat="1" ht="13.5" customHeight="1" x14ac:dyDescent="0.25">
      <c r="B26" s="2"/>
      <c r="C26" s="3"/>
      <c r="D26" s="3"/>
      <c r="E26" s="3"/>
      <c r="F26" s="3"/>
      <c r="G26" s="4"/>
    </row>
    <row r="27" spans="1:15" s="5" customFormat="1" ht="21" x14ac:dyDescent="0.25">
      <c r="B27" s="2" t="s">
        <v>18</v>
      </c>
      <c r="C27" s="43">
        <v>9</v>
      </c>
      <c r="D27" s="3"/>
      <c r="E27" s="3"/>
      <c r="F27" s="3"/>
      <c r="G27" s="4"/>
    </row>
    <row r="28" spans="1:15" x14ac:dyDescent="0.2">
      <c r="B28" s="6"/>
    </row>
    <row r="29" spans="1:15" x14ac:dyDescent="0.2">
      <c r="B29" s="7" t="s">
        <v>12</v>
      </c>
      <c r="C29" s="7" t="s">
        <v>55</v>
      </c>
      <c r="D29" s="7" t="s">
        <v>56</v>
      </c>
      <c r="E29" s="45" t="s">
        <v>57</v>
      </c>
      <c r="F29" s="7" t="s">
        <v>58</v>
      </c>
      <c r="G29" s="38" t="s">
        <v>13</v>
      </c>
    </row>
    <row r="30" spans="1:15" x14ac:dyDescent="0.2">
      <c r="B30" s="8"/>
      <c r="C30" s="9" t="s">
        <v>1</v>
      </c>
      <c r="D30" s="9" t="s">
        <v>2</v>
      </c>
      <c r="E30" s="9" t="s">
        <v>53</v>
      </c>
      <c r="F30" s="9" t="s">
        <v>28</v>
      </c>
      <c r="G30" s="51" t="s">
        <v>39</v>
      </c>
    </row>
    <row r="31" spans="1:15" x14ac:dyDescent="0.2">
      <c r="B31" s="8"/>
      <c r="C31" s="9" t="s">
        <v>51</v>
      </c>
      <c r="D31" s="9" t="s">
        <v>51</v>
      </c>
      <c r="E31" s="9"/>
      <c r="F31" s="9" t="s">
        <v>52</v>
      </c>
      <c r="G31" s="51" t="s">
        <v>50</v>
      </c>
    </row>
    <row r="32" spans="1:15" x14ac:dyDescent="0.2">
      <c r="B32" s="8"/>
      <c r="C32" s="9"/>
      <c r="D32" s="9"/>
      <c r="E32" s="9"/>
      <c r="F32" s="9"/>
      <c r="G32" s="51" t="s">
        <v>49</v>
      </c>
      <c r="K32" s="50" t="s">
        <v>0</v>
      </c>
      <c r="L32" s="50" t="s">
        <v>19</v>
      </c>
      <c r="M32" s="50" t="s">
        <v>47</v>
      </c>
      <c r="N32" s="50" t="s">
        <v>40</v>
      </c>
      <c r="O32" s="50" t="s">
        <v>48</v>
      </c>
    </row>
    <row r="33" spans="2:15" x14ac:dyDescent="0.2">
      <c r="B33" s="10"/>
      <c r="C33" s="11"/>
      <c r="D33" s="11"/>
      <c r="E33" s="11"/>
      <c r="F33" s="11"/>
      <c r="G33" s="52" t="s">
        <v>41</v>
      </c>
      <c r="J33" s="1" t="str">
        <f>B34</f>
        <v>Kock 1</v>
      </c>
      <c r="K33" s="50">
        <f t="shared" ref="K33:N48" si="0">C34</f>
        <v>9.5</v>
      </c>
      <c r="L33" s="50">
        <f t="shared" si="0"/>
        <v>5.5</v>
      </c>
      <c r="M33" s="50">
        <f t="shared" si="0"/>
        <v>5</v>
      </c>
      <c r="N33" s="50">
        <f t="shared" si="0"/>
        <v>7</v>
      </c>
      <c r="O33" s="50"/>
    </row>
    <row r="34" spans="2:15" x14ac:dyDescent="0.2">
      <c r="B34" s="11" t="s">
        <v>3</v>
      </c>
      <c r="C34" s="56">
        <v>9.5</v>
      </c>
      <c r="D34" s="56">
        <v>5.5</v>
      </c>
      <c r="E34" s="56">
        <v>5</v>
      </c>
      <c r="F34" s="56">
        <v>7</v>
      </c>
      <c r="G34" s="53"/>
      <c r="J34" s="1" t="str">
        <f t="shared" ref="J34:J43" si="1">B35</f>
        <v>Kock 2</v>
      </c>
      <c r="K34" s="50">
        <f t="shared" si="0"/>
        <v>9</v>
      </c>
      <c r="L34" s="50">
        <f t="shared" si="0"/>
        <v>5</v>
      </c>
      <c r="M34" s="50">
        <f t="shared" si="0"/>
        <v>4</v>
      </c>
      <c r="N34" s="50">
        <f t="shared" si="0"/>
        <v>4</v>
      </c>
      <c r="O34" s="50"/>
    </row>
    <row r="35" spans="2:15" x14ac:dyDescent="0.2">
      <c r="B35" s="9" t="s">
        <v>87</v>
      </c>
      <c r="C35" s="57">
        <v>9</v>
      </c>
      <c r="D35" s="57">
        <v>5</v>
      </c>
      <c r="E35" s="57">
        <v>4</v>
      </c>
      <c r="F35" s="57">
        <v>4</v>
      </c>
      <c r="G35" s="13"/>
      <c r="J35" s="1" t="str">
        <f t="shared" si="1"/>
        <v>Kock 3</v>
      </c>
      <c r="K35" s="50">
        <f t="shared" si="0"/>
        <v>8</v>
      </c>
      <c r="L35" s="50">
        <f t="shared" si="0"/>
        <v>9</v>
      </c>
      <c r="M35" s="50">
        <f t="shared" si="0"/>
        <v>9.5</v>
      </c>
      <c r="N35" s="50">
        <f t="shared" si="0"/>
        <v>10</v>
      </c>
      <c r="O35" s="50"/>
    </row>
    <row r="36" spans="2:15" x14ac:dyDescent="0.2">
      <c r="B36" s="9" t="s">
        <v>4</v>
      </c>
      <c r="C36" s="57">
        <v>8</v>
      </c>
      <c r="D36" s="57">
        <v>9</v>
      </c>
      <c r="E36" s="57">
        <v>9.5</v>
      </c>
      <c r="F36" s="57">
        <v>10</v>
      </c>
      <c r="G36" s="13"/>
      <c r="J36" s="1" t="str">
        <f t="shared" si="1"/>
        <v>Kock 4</v>
      </c>
      <c r="K36" s="50">
        <f t="shared" si="0"/>
        <v>7.5</v>
      </c>
      <c r="L36" s="50">
        <f t="shared" si="0"/>
        <v>9</v>
      </c>
      <c r="M36" s="50">
        <f t="shared" si="0"/>
        <v>9</v>
      </c>
      <c r="N36" s="50">
        <f t="shared" si="0"/>
        <v>8</v>
      </c>
      <c r="O36" s="50"/>
    </row>
    <row r="37" spans="2:15" x14ac:dyDescent="0.2">
      <c r="B37" s="9" t="s">
        <v>5</v>
      </c>
      <c r="C37" s="57">
        <v>7.5</v>
      </c>
      <c r="D37" s="57">
        <v>9</v>
      </c>
      <c r="E37" s="57">
        <v>9</v>
      </c>
      <c r="F37" s="57">
        <v>8</v>
      </c>
      <c r="G37" s="13"/>
      <c r="J37" s="1" t="str">
        <f t="shared" si="1"/>
        <v>Kock 5</v>
      </c>
      <c r="K37" s="50">
        <f t="shared" si="0"/>
        <v>5.5</v>
      </c>
      <c r="L37" s="50">
        <f t="shared" si="0"/>
        <v>7</v>
      </c>
      <c r="M37" s="50">
        <f t="shared" si="0"/>
        <v>7</v>
      </c>
      <c r="N37" s="50">
        <f t="shared" si="0"/>
        <v>7.5</v>
      </c>
      <c r="O37" s="50"/>
    </row>
    <row r="38" spans="2:15" x14ac:dyDescent="0.2">
      <c r="B38" s="9" t="s">
        <v>6</v>
      </c>
      <c r="C38" s="57">
        <v>5.5</v>
      </c>
      <c r="D38" s="57">
        <v>7</v>
      </c>
      <c r="E38" s="57">
        <v>7</v>
      </c>
      <c r="F38" s="57">
        <v>7.5</v>
      </c>
      <c r="G38" s="13"/>
      <c r="J38" s="1" t="str">
        <f t="shared" si="1"/>
        <v>Kock 6</v>
      </c>
      <c r="K38" s="50">
        <f t="shared" si="0"/>
        <v>4.5</v>
      </c>
      <c r="L38" s="50">
        <f t="shared" si="0"/>
        <v>5</v>
      </c>
      <c r="M38" s="50">
        <f t="shared" si="0"/>
        <v>6.5</v>
      </c>
      <c r="N38" s="50">
        <f t="shared" si="0"/>
        <v>3</v>
      </c>
      <c r="O38" s="50"/>
    </row>
    <row r="39" spans="2:15" x14ac:dyDescent="0.2">
      <c r="B39" s="9" t="s">
        <v>7</v>
      </c>
      <c r="C39" s="57">
        <v>4.5</v>
      </c>
      <c r="D39" s="57">
        <v>5</v>
      </c>
      <c r="E39" s="57">
        <v>6.5</v>
      </c>
      <c r="F39" s="57">
        <v>3</v>
      </c>
      <c r="G39" s="13"/>
      <c r="J39" s="1" t="str">
        <f t="shared" si="1"/>
        <v>Kock 7</v>
      </c>
      <c r="K39" s="50">
        <f t="shared" si="0"/>
        <v>9.5</v>
      </c>
      <c r="L39" s="50">
        <f t="shared" si="0"/>
        <v>6</v>
      </c>
      <c r="M39" s="50">
        <f t="shared" si="0"/>
        <v>6.5</v>
      </c>
      <c r="N39" s="50">
        <f t="shared" si="0"/>
        <v>6.5</v>
      </c>
      <c r="O39" s="50"/>
    </row>
    <row r="40" spans="2:15" x14ac:dyDescent="0.2">
      <c r="B40" s="9" t="s">
        <v>8</v>
      </c>
      <c r="C40" s="57">
        <v>9.5</v>
      </c>
      <c r="D40" s="57">
        <v>6</v>
      </c>
      <c r="E40" s="57">
        <v>6.5</v>
      </c>
      <c r="F40" s="57">
        <v>6.5</v>
      </c>
      <c r="G40" s="13"/>
      <c r="J40" s="1" t="str">
        <f t="shared" si="1"/>
        <v>Kock 8</v>
      </c>
      <c r="K40" s="50">
        <f t="shared" si="0"/>
        <v>7</v>
      </c>
      <c r="L40" s="50">
        <f t="shared" si="0"/>
        <v>6.5</v>
      </c>
      <c r="M40" s="50">
        <f t="shared" si="0"/>
        <v>7</v>
      </c>
      <c r="N40" s="50">
        <f t="shared" si="0"/>
        <v>7.5</v>
      </c>
      <c r="O40" s="50"/>
    </row>
    <row r="41" spans="2:15" x14ac:dyDescent="0.2">
      <c r="B41" s="9" t="s">
        <v>9</v>
      </c>
      <c r="C41" s="57">
        <v>7</v>
      </c>
      <c r="D41" s="57">
        <v>6.5</v>
      </c>
      <c r="E41" s="57">
        <v>7</v>
      </c>
      <c r="F41" s="57">
        <v>7.5</v>
      </c>
      <c r="G41" s="13"/>
      <c r="J41" s="1" t="str">
        <f t="shared" si="1"/>
        <v>Kock 9</v>
      </c>
      <c r="K41" s="50">
        <f t="shared" si="0"/>
        <v>6.5</v>
      </c>
      <c r="L41" s="50">
        <f t="shared" si="0"/>
        <v>6</v>
      </c>
      <c r="M41" s="50">
        <f t="shared" si="0"/>
        <v>5.5</v>
      </c>
      <c r="N41" s="50">
        <f t="shared" si="0"/>
        <v>6.5</v>
      </c>
      <c r="O41" s="50"/>
    </row>
    <row r="42" spans="2:15" x14ac:dyDescent="0.2">
      <c r="B42" s="9" t="s">
        <v>10</v>
      </c>
      <c r="C42" s="57">
        <v>6.5</v>
      </c>
      <c r="D42" s="57">
        <v>6</v>
      </c>
      <c r="E42" s="57">
        <v>5.5</v>
      </c>
      <c r="F42" s="57">
        <v>6.5</v>
      </c>
      <c r="G42" s="13"/>
      <c r="J42" s="1">
        <f t="shared" si="1"/>
        <v>0</v>
      </c>
      <c r="K42" s="50">
        <f t="shared" si="0"/>
        <v>0</v>
      </c>
      <c r="L42" s="50">
        <f t="shared" si="0"/>
        <v>0</v>
      </c>
      <c r="M42" s="50">
        <f t="shared" si="0"/>
        <v>0</v>
      </c>
      <c r="N42" s="50">
        <f t="shared" si="0"/>
        <v>0</v>
      </c>
      <c r="O42" s="50"/>
    </row>
    <row r="43" spans="2:15" x14ac:dyDescent="0.2">
      <c r="B43" s="9"/>
      <c r="C43" s="57"/>
      <c r="D43" s="57"/>
      <c r="E43" s="57"/>
      <c r="F43" s="57"/>
      <c r="G43" s="13"/>
      <c r="J43" s="1">
        <f t="shared" si="1"/>
        <v>0</v>
      </c>
      <c r="K43" s="50">
        <f t="shared" si="0"/>
        <v>0</v>
      </c>
      <c r="L43" s="50">
        <f t="shared" si="0"/>
        <v>0</v>
      </c>
      <c r="M43" s="50">
        <f t="shared" si="0"/>
        <v>0</v>
      </c>
      <c r="N43" s="50">
        <f t="shared" si="0"/>
        <v>0</v>
      </c>
      <c r="O43" s="50"/>
    </row>
    <row r="44" spans="2:15" x14ac:dyDescent="0.2">
      <c r="B44" s="9"/>
      <c r="C44" s="57"/>
      <c r="D44" s="57"/>
      <c r="E44" s="57"/>
      <c r="F44" s="57"/>
      <c r="G44" s="13"/>
      <c r="J44" s="1" t="s">
        <v>29</v>
      </c>
      <c r="K44" s="50">
        <f t="shared" si="0"/>
        <v>0</v>
      </c>
      <c r="L44" s="50">
        <f t="shared" si="0"/>
        <v>0</v>
      </c>
      <c r="M44" s="50">
        <f t="shared" si="0"/>
        <v>0</v>
      </c>
      <c r="N44" s="50">
        <f t="shared" si="0"/>
        <v>0</v>
      </c>
      <c r="O44" s="50"/>
    </row>
    <row r="45" spans="2:15" x14ac:dyDescent="0.2">
      <c r="B45" s="9"/>
      <c r="C45" s="57"/>
      <c r="D45" s="57"/>
      <c r="E45" s="57"/>
      <c r="F45" s="57"/>
      <c r="G45" s="13"/>
      <c r="J45" s="1" t="s">
        <v>30</v>
      </c>
      <c r="K45" s="50">
        <f t="shared" si="0"/>
        <v>0</v>
      </c>
      <c r="L45" s="50">
        <f t="shared" si="0"/>
        <v>0</v>
      </c>
      <c r="M45" s="50">
        <f t="shared" si="0"/>
        <v>0</v>
      </c>
      <c r="N45" s="50">
        <f t="shared" si="0"/>
        <v>0</v>
      </c>
      <c r="O45" s="50"/>
    </row>
    <row r="46" spans="2:15" x14ac:dyDescent="0.2">
      <c r="B46" s="9"/>
      <c r="C46" s="57"/>
      <c r="D46" s="57"/>
      <c r="E46" s="57"/>
      <c r="F46" s="57"/>
      <c r="G46" s="13"/>
      <c r="J46" s="1" t="s">
        <v>31</v>
      </c>
      <c r="K46" s="50">
        <f t="shared" si="0"/>
        <v>0</v>
      </c>
      <c r="L46" s="50">
        <f t="shared" si="0"/>
        <v>0</v>
      </c>
      <c r="M46" s="50">
        <f t="shared" si="0"/>
        <v>0</v>
      </c>
      <c r="N46" s="50">
        <f t="shared" si="0"/>
        <v>0</v>
      </c>
      <c r="O46" s="50"/>
    </row>
    <row r="47" spans="2:15" x14ac:dyDescent="0.2">
      <c r="B47" s="9"/>
      <c r="C47" s="57"/>
      <c r="D47" s="57"/>
      <c r="E47" s="57"/>
      <c r="F47" s="57"/>
      <c r="G47" s="13"/>
      <c r="J47" s="1" t="s">
        <v>32</v>
      </c>
      <c r="K47" s="50">
        <f t="shared" si="0"/>
        <v>0</v>
      </c>
      <c r="L47" s="50">
        <f t="shared" si="0"/>
        <v>0</v>
      </c>
      <c r="M47" s="50">
        <f t="shared" si="0"/>
        <v>0</v>
      </c>
      <c r="N47" s="50">
        <f t="shared" si="0"/>
        <v>0</v>
      </c>
      <c r="O47" s="50"/>
    </row>
    <row r="48" spans="2:15" x14ac:dyDescent="0.2">
      <c r="B48" s="9"/>
      <c r="C48" s="57"/>
      <c r="D48" s="57"/>
      <c r="E48" s="57"/>
      <c r="F48" s="57"/>
      <c r="G48" s="13"/>
      <c r="J48" s="1" t="s">
        <v>42</v>
      </c>
      <c r="K48" s="50">
        <f t="shared" si="0"/>
        <v>0</v>
      </c>
      <c r="L48" s="50">
        <f t="shared" si="0"/>
        <v>0</v>
      </c>
      <c r="M48" s="50">
        <f t="shared" si="0"/>
        <v>0</v>
      </c>
      <c r="N48" s="50">
        <f t="shared" si="0"/>
        <v>0</v>
      </c>
      <c r="O48" s="16"/>
    </row>
    <row r="49" spans="2:15" x14ac:dyDescent="0.2">
      <c r="B49" s="16"/>
      <c r="C49" s="59"/>
      <c r="D49" s="59"/>
      <c r="E49" s="59"/>
      <c r="F49" s="59"/>
      <c r="G49" s="16"/>
      <c r="J49" s="1" t="s">
        <v>43</v>
      </c>
      <c r="K49" s="50">
        <f t="shared" ref="K49:N51" si="2">C50</f>
        <v>0</v>
      </c>
      <c r="L49" s="50">
        <f t="shared" si="2"/>
        <v>0</v>
      </c>
      <c r="M49" s="50">
        <f t="shared" si="2"/>
        <v>0</v>
      </c>
      <c r="N49" s="50">
        <f t="shared" si="2"/>
        <v>0</v>
      </c>
      <c r="O49" s="16"/>
    </row>
    <row r="50" spans="2:15" x14ac:dyDescent="0.2">
      <c r="B50" s="16"/>
      <c r="C50" s="59"/>
      <c r="D50" s="59"/>
      <c r="E50" s="59"/>
      <c r="F50" s="59"/>
      <c r="G50" s="16"/>
      <c r="J50" s="1" t="s">
        <v>44</v>
      </c>
      <c r="K50" s="50">
        <f t="shared" si="2"/>
        <v>0</v>
      </c>
      <c r="L50" s="50">
        <f t="shared" si="2"/>
        <v>0</v>
      </c>
      <c r="M50" s="50">
        <f t="shared" si="2"/>
        <v>0</v>
      </c>
      <c r="N50" s="50">
        <f t="shared" si="2"/>
        <v>0</v>
      </c>
      <c r="O50" s="16"/>
    </row>
    <row r="51" spans="2:15" x14ac:dyDescent="0.2">
      <c r="B51" s="16"/>
      <c r="C51" s="57"/>
      <c r="D51" s="57"/>
      <c r="E51" s="57"/>
      <c r="F51" s="57"/>
      <c r="G51" s="16"/>
      <c r="J51" s="1" t="s">
        <v>45</v>
      </c>
      <c r="K51" s="50">
        <f t="shared" si="2"/>
        <v>0</v>
      </c>
      <c r="L51" s="50">
        <f t="shared" si="2"/>
        <v>0</v>
      </c>
      <c r="M51" s="50">
        <f t="shared" si="2"/>
        <v>0</v>
      </c>
      <c r="N51" s="50">
        <f t="shared" si="2"/>
        <v>0</v>
      </c>
      <c r="O51" s="16"/>
    </row>
    <row r="52" spans="2:15" x14ac:dyDescent="0.2">
      <c r="B52" s="16"/>
      <c r="C52" s="59"/>
      <c r="D52" s="59"/>
      <c r="E52" s="59"/>
      <c r="F52" s="59"/>
      <c r="G52" s="16"/>
      <c r="I52" s="17"/>
      <c r="J52" s="1" t="s">
        <v>46</v>
      </c>
      <c r="K52" s="50" t="e">
        <f>#REF!</f>
        <v>#REF!</v>
      </c>
      <c r="L52" s="50" t="e">
        <f>#REF!</f>
        <v>#REF!</v>
      </c>
      <c r="M52" s="50" t="e">
        <f>#REF!</f>
        <v>#REF!</v>
      </c>
      <c r="N52" s="50" t="e">
        <f>#REF!</f>
        <v>#REF!</v>
      </c>
      <c r="O52" s="16"/>
    </row>
    <row r="53" spans="2:15" x14ac:dyDescent="0.2">
      <c r="B53" s="9" t="s">
        <v>15</v>
      </c>
      <c r="C53" s="13">
        <f>SUM(C34:C52)</f>
        <v>67</v>
      </c>
      <c r="D53" s="13">
        <f>SUM(D34:D52)</f>
        <v>59</v>
      </c>
      <c r="E53" s="13">
        <f>SUM(E34:E52)</f>
        <v>60</v>
      </c>
      <c r="F53" s="13">
        <f>SUM(F34:F52)*2</f>
        <v>120</v>
      </c>
      <c r="G53" s="55">
        <f>SUM(C53:F53)/C27</f>
        <v>34</v>
      </c>
    </row>
    <row r="54" spans="2:15" x14ac:dyDescent="0.2">
      <c r="B54" s="14" t="s">
        <v>14</v>
      </c>
      <c r="C54" s="15">
        <f>C53/C27</f>
        <v>7.4444444444444446</v>
      </c>
      <c r="D54" s="15">
        <f>D53/C27</f>
        <v>6.5555555555555554</v>
      </c>
      <c r="E54" s="15">
        <f>E53/C27</f>
        <v>6.666666666666667</v>
      </c>
      <c r="F54" s="15">
        <f>F53/C27</f>
        <v>13.333333333333334</v>
      </c>
      <c r="G54" s="60">
        <f>SUM(C54:F54)</f>
        <v>34</v>
      </c>
    </row>
    <row r="56" spans="2:15" x14ac:dyDescent="0.2">
      <c r="B56" s="64"/>
      <c r="C56" s="64"/>
      <c r="D56" s="64"/>
      <c r="E56" s="64"/>
      <c r="F56" s="64"/>
      <c r="G56" s="64"/>
    </row>
    <row r="57" spans="2:15" x14ac:dyDescent="0.2">
      <c r="B57" s="64"/>
      <c r="C57" s="64"/>
      <c r="D57" s="64"/>
      <c r="E57" s="64"/>
      <c r="F57" s="64"/>
      <c r="G57" s="64"/>
    </row>
    <row r="58" spans="2:15" ht="21" x14ac:dyDescent="0.25">
      <c r="B58" s="63"/>
      <c r="C58" s="63"/>
      <c r="D58" s="64"/>
      <c r="E58" s="64"/>
      <c r="F58" s="64"/>
    </row>
    <row r="59" spans="2:15" ht="21" x14ac:dyDescent="0.25">
      <c r="B59" s="63"/>
      <c r="C59" s="65"/>
      <c r="D59" s="66"/>
      <c r="E59" s="66"/>
      <c r="F59" s="66"/>
    </row>
    <row r="60" spans="2:15" ht="21" x14ac:dyDescent="0.25">
      <c r="B60" s="63"/>
      <c r="C60" s="66"/>
      <c r="D60" s="66"/>
      <c r="E60" s="66"/>
      <c r="F60" s="66"/>
    </row>
    <row r="61" spans="2:15" ht="21" x14ac:dyDescent="0.25">
      <c r="B61" s="63"/>
      <c r="C61" s="65"/>
      <c r="D61" s="66"/>
      <c r="E61" s="66"/>
      <c r="F61" s="66"/>
    </row>
    <row r="62" spans="2:15" ht="21" x14ac:dyDescent="0.25">
      <c r="B62" s="63"/>
      <c r="C62" s="66"/>
      <c r="D62" s="66"/>
      <c r="E62" s="66"/>
      <c r="F62" s="66"/>
    </row>
    <row r="63" spans="2:15" ht="21" x14ac:dyDescent="0.25">
      <c r="B63" s="63"/>
      <c r="C63" s="66"/>
      <c r="D63" s="66"/>
      <c r="E63" s="66"/>
      <c r="F63" s="66"/>
    </row>
    <row r="64" spans="2:15" ht="21" x14ac:dyDescent="0.25">
      <c r="B64" s="63"/>
      <c r="C64" s="66"/>
      <c r="D64" s="66"/>
      <c r="E64" s="66"/>
      <c r="F64" s="66"/>
    </row>
    <row r="65" spans="2:7" ht="21" x14ac:dyDescent="0.25">
      <c r="B65" s="63"/>
      <c r="C65" s="66"/>
      <c r="D65" s="66"/>
      <c r="E65" s="66"/>
      <c r="F65" s="66"/>
    </row>
    <row r="66" spans="2:7" ht="21" x14ac:dyDescent="0.25">
      <c r="B66" s="63"/>
      <c r="C66" s="66"/>
      <c r="D66" s="66"/>
      <c r="E66" s="66"/>
      <c r="F66" s="66"/>
    </row>
    <row r="67" spans="2:7" ht="21" x14ac:dyDescent="0.25">
      <c r="B67" s="63"/>
      <c r="C67" s="66"/>
      <c r="D67" s="66"/>
      <c r="E67" s="66"/>
      <c r="F67" s="66"/>
    </row>
    <row r="68" spans="2:7" ht="21" x14ac:dyDescent="0.25">
      <c r="B68" s="63"/>
      <c r="C68" s="66"/>
      <c r="D68" s="66"/>
      <c r="E68" s="66"/>
      <c r="F68" s="66"/>
    </row>
    <row r="69" spans="2:7" ht="21" x14ac:dyDescent="0.25">
      <c r="B69" s="63"/>
      <c r="C69" s="66"/>
      <c r="D69" s="66"/>
      <c r="E69" s="66"/>
      <c r="F69" s="66"/>
    </row>
    <row r="70" spans="2:7" ht="21" x14ac:dyDescent="0.25">
      <c r="B70" s="63"/>
      <c r="C70" s="66"/>
      <c r="D70" s="66"/>
      <c r="E70" s="66"/>
      <c r="F70" s="66"/>
    </row>
    <row r="71" spans="2:7" ht="21" x14ac:dyDescent="0.25">
      <c r="B71" s="63"/>
      <c r="C71" s="66"/>
      <c r="D71" s="66"/>
      <c r="E71" s="66"/>
      <c r="F71" s="66"/>
    </row>
    <row r="72" spans="2:7" ht="21" x14ac:dyDescent="0.25">
      <c r="B72" s="63"/>
      <c r="C72" s="66"/>
      <c r="D72" s="66"/>
      <c r="E72" s="66"/>
      <c r="F72" s="66"/>
    </row>
    <row r="73" spans="2:7" ht="21" x14ac:dyDescent="0.25">
      <c r="B73" s="66"/>
      <c r="C73" s="66"/>
      <c r="D73" s="66"/>
      <c r="E73" s="66"/>
      <c r="F73" s="66"/>
    </row>
    <row r="74" spans="2:7" ht="18.5" customHeight="1" x14ac:dyDescent="0.25">
      <c r="B74" s="66"/>
      <c r="C74" s="66"/>
      <c r="D74" s="66"/>
      <c r="E74" s="66"/>
      <c r="F74" s="66"/>
      <c r="G74" s="66"/>
    </row>
    <row r="75" spans="2:7" ht="18.5" customHeight="1" x14ac:dyDescent="0.2"/>
    <row r="85" spans="2:7" x14ac:dyDescent="0.2">
      <c r="B85" s="4"/>
      <c r="C85" s="20"/>
      <c r="D85" s="20"/>
      <c r="E85" s="20"/>
      <c r="F85" s="20"/>
      <c r="G85" s="4"/>
    </row>
    <row r="86" spans="2:7" x14ac:dyDescent="0.2">
      <c r="B86" s="4"/>
      <c r="C86" s="20"/>
      <c r="D86" s="20"/>
      <c r="E86" s="20"/>
      <c r="F86" s="20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19"/>
      <c r="D89" s="19"/>
      <c r="E89" s="19"/>
      <c r="F89" s="19"/>
      <c r="G89" s="19"/>
    </row>
    <row r="90" spans="2:7" x14ac:dyDescent="0.2">
      <c r="B90" s="4"/>
      <c r="C90" s="4"/>
      <c r="D90" s="4"/>
      <c r="E90" s="4"/>
      <c r="F90" s="4"/>
      <c r="G90" s="4"/>
    </row>
    <row r="91" spans="2:7" ht="23.5" customHeight="1" x14ac:dyDescent="0.2">
      <c r="B91" s="17"/>
      <c r="C91" s="17"/>
      <c r="D91" s="17"/>
      <c r="E91" s="17"/>
      <c r="F91" s="17"/>
      <c r="G91" s="17"/>
    </row>
    <row r="92" spans="2:7" ht="23.5" customHeight="1" x14ac:dyDescent="0.2">
      <c r="B92" s="17"/>
      <c r="C92" s="17"/>
      <c r="D92" s="17"/>
      <c r="E92" s="17"/>
      <c r="F92" s="17"/>
      <c r="G92" s="17"/>
    </row>
    <row r="93" spans="2:7" ht="33.5" customHeight="1" x14ac:dyDescent="0.2">
      <c r="B93" s="17"/>
      <c r="C93" s="17"/>
      <c r="D93" s="17"/>
      <c r="E93" s="17"/>
      <c r="F93" s="17"/>
      <c r="G93" s="17"/>
    </row>
    <row r="94" spans="2:7" x14ac:dyDescent="0.2">
      <c r="B94" s="6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21"/>
      <c r="D97" s="21"/>
      <c r="E97" s="21"/>
      <c r="F97" s="21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21"/>
      <c r="D101" s="21"/>
      <c r="E101" s="21"/>
      <c r="F101" s="21"/>
      <c r="G101" s="4"/>
    </row>
    <row r="102" spans="2:7" x14ac:dyDescent="0.2">
      <c r="B102" s="4"/>
      <c r="C102" s="21"/>
      <c r="D102" s="21"/>
      <c r="E102" s="21"/>
      <c r="F102" s="21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19"/>
      <c r="D107" s="19"/>
      <c r="E107" s="19"/>
      <c r="F107" s="19"/>
      <c r="G107" s="19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6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21"/>
      <c r="D118" s="21"/>
      <c r="E118" s="21"/>
      <c r="F118" s="21"/>
      <c r="G118" s="4"/>
    </row>
    <row r="119" spans="2:7" x14ac:dyDescent="0.2">
      <c r="B119" s="4"/>
      <c r="C119" s="21"/>
      <c r="D119" s="21"/>
      <c r="E119" s="21"/>
      <c r="F119" s="21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19"/>
      <c r="D124" s="4"/>
      <c r="E124" s="19"/>
      <c r="F124" s="19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</sheetData>
  <conditionalFormatting sqref="C34">
    <cfRule type="cellIs" dxfId="25" priority="13" operator="greaterThan">
      <formula>10</formula>
    </cfRule>
  </conditionalFormatting>
  <conditionalFormatting sqref="C34:F48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7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30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31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32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1811-1C6A-4BA4-9AB0-7D8BCB80AF42}">
  <dimension ref="A1:O127"/>
  <sheetViews>
    <sheetView topLeftCell="A2" zoomScale="103" workbookViewId="0">
      <selection activeCell="F10" sqref="F10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9.6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6640625" style="1" bestFit="1" customWidth="1"/>
    <col min="14" max="14" width="11.5" style="1" bestFit="1" customWidth="1"/>
    <col min="15" max="16384" width="8.83203125" style="1"/>
  </cols>
  <sheetData>
    <row r="1" spans="1:6" x14ac:dyDescent="0.2">
      <c r="A1" s="64"/>
      <c r="B1" s="64"/>
      <c r="C1" s="64"/>
      <c r="D1" s="64"/>
      <c r="E1" s="64"/>
    </row>
    <row r="2" spans="1:6" x14ac:dyDescent="0.2">
      <c r="A2" s="64"/>
      <c r="B2" s="64"/>
      <c r="C2" s="64"/>
      <c r="D2" s="64"/>
      <c r="E2" s="64"/>
    </row>
    <row r="3" spans="1:6" x14ac:dyDescent="0.2">
      <c r="A3" s="64"/>
      <c r="B3" s="64"/>
      <c r="C3" s="64"/>
      <c r="D3" s="64"/>
      <c r="E3" s="64"/>
    </row>
    <row r="4" spans="1:6" x14ac:dyDescent="0.2">
      <c r="A4" s="64"/>
      <c r="B4" s="64"/>
      <c r="C4" s="64"/>
      <c r="D4" s="64"/>
      <c r="E4" s="64"/>
    </row>
    <row r="5" spans="1:6" x14ac:dyDescent="0.2">
      <c r="A5" s="64"/>
      <c r="B5" s="64"/>
      <c r="C5" s="64"/>
      <c r="D5" s="64"/>
      <c r="E5" s="64"/>
    </row>
    <row r="6" spans="1:6" ht="21" x14ac:dyDescent="0.25">
      <c r="A6" s="64"/>
      <c r="B6" s="63" t="s">
        <v>60</v>
      </c>
      <c r="C6" s="66" t="s">
        <v>21</v>
      </c>
      <c r="D6" s="65"/>
      <c r="E6" s="64"/>
      <c r="F6" s="63" t="s">
        <v>79</v>
      </c>
    </row>
    <row r="7" spans="1:6" ht="21" x14ac:dyDescent="0.25">
      <c r="A7" s="64"/>
      <c r="B7" s="63" t="s">
        <v>61</v>
      </c>
      <c r="C7" s="66" t="s">
        <v>148</v>
      </c>
      <c r="D7" s="65"/>
      <c r="E7" s="66"/>
      <c r="F7" s="63" t="s">
        <v>80</v>
      </c>
    </row>
    <row r="8" spans="1:6" ht="21" x14ac:dyDescent="0.25">
      <c r="A8" s="64"/>
      <c r="B8" s="63" t="s">
        <v>62</v>
      </c>
      <c r="C8" s="66" t="s">
        <v>149</v>
      </c>
      <c r="D8" s="65"/>
      <c r="E8" s="66"/>
      <c r="F8" s="66" t="s">
        <v>223</v>
      </c>
    </row>
    <row r="9" spans="1:6" ht="21" x14ac:dyDescent="0.25">
      <c r="A9" s="64"/>
      <c r="B9" s="63" t="s">
        <v>63</v>
      </c>
      <c r="C9" s="66" t="s">
        <v>150</v>
      </c>
      <c r="D9" s="65"/>
      <c r="E9" s="66"/>
      <c r="F9" s="66" t="s">
        <v>224</v>
      </c>
    </row>
    <row r="10" spans="1:6" ht="21" x14ac:dyDescent="0.25">
      <c r="A10" s="64"/>
      <c r="B10" s="63" t="s">
        <v>64</v>
      </c>
      <c r="C10" s="66" t="s">
        <v>151</v>
      </c>
      <c r="D10" s="65"/>
      <c r="E10" s="66"/>
      <c r="F10" s="66" t="s">
        <v>232</v>
      </c>
    </row>
    <row r="11" spans="1:6" ht="21" x14ac:dyDescent="0.25">
      <c r="A11" s="64"/>
      <c r="B11" s="63" t="s">
        <v>65</v>
      </c>
      <c r="C11" s="66" t="s">
        <v>152</v>
      </c>
      <c r="D11" s="67"/>
      <c r="E11" s="66"/>
      <c r="F11" s="63" t="s">
        <v>81</v>
      </c>
    </row>
    <row r="12" spans="1:6" ht="21" x14ac:dyDescent="0.25">
      <c r="A12" s="64"/>
      <c r="B12" s="63" t="s">
        <v>66</v>
      </c>
      <c r="C12" s="66" t="s">
        <v>156</v>
      </c>
      <c r="D12" s="65"/>
      <c r="E12" s="66"/>
      <c r="F12" s="66" t="s">
        <v>222</v>
      </c>
    </row>
    <row r="13" spans="1:6" ht="21" x14ac:dyDescent="0.25">
      <c r="A13" s="64"/>
      <c r="B13" s="63" t="s">
        <v>67</v>
      </c>
      <c r="C13" s="66" t="s">
        <v>123</v>
      </c>
      <c r="D13" s="65"/>
      <c r="E13" s="66"/>
      <c r="F13" s="66" t="s">
        <v>225</v>
      </c>
    </row>
    <row r="14" spans="1:6" ht="21" x14ac:dyDescent="0.25">
      <c r="A14" s="64"/>
      <c r="B14" s="63" t="s">
        <v>68</v>
      </c>
      <c r="C14" s="66"/>
      <c r="D14" s="65"/>
      <c r="E14" s="66"/>
      <c r="F14" s="63" t="s">
        <v>82</v>
      </c>
    </row>
    <row r="15" spans="1:6" ht="21" x14ac:dyDescent="0.25">
      <c r="A15" s="64"/>
      <c r="B15" s="63" t="s">
        <v>69</v>
      </c>
      <c r="C15" s="66" t="s">
        <v>154</v>
      </c>
      <c r="D15" s="65"/>
      <c r="E15" s="66"/>
      <c r="F15" s="66" t="s">
        <v>229</v>
      </c>
    </row>
    <row r="16" spans="1:6" ht="21" x14ac:dyDescent="0.25">
      <c r="A16" s="64"/>
      <c r="B16" s="63" t="s">
        <v>70</v>
      </c>
      <c r="C16" s="66"/>
      <c r="D16" s="65"/>
      <c r="E16" s="66"/>
      <c r="F16" s="66" t="s">
        <v>226</v>
      </c>
    </row>
    <row r="17" spans="1:15" ht="21" x14ac:dyDescent="0.25">
      <c r="A17" s="64"/>
      <c r="B17" s="63" t="s">
        <v>71</v>
      </c>
      <c r="C17" s="66"/>
      <c r="D17" s="65"/>
      <c r="E17" s="66"/>
      <c r="F17" s="63" t="s">
        <v>83</v>
      </c>
    </row>
    <row r="18" spans="1:15" ht="21" x14ac:dyDescent="0.25">
      <c r="A18" s="64"/>
      <c r="B18" s="63" t="s">
        <v>72</v>
      </c>
      <c r="C18" s="66">
        <v>5</v>
      </c>
      <c r="D18" s="65" t="s">
        <v>73</v>
      </c>
      <c r="E18" s="66"/>
      <c r="F18" s="66" t="s">
        <v>230</v>
      </c>
    </row>
    <row r="19" spans="1:15" ht="21" x14ac:dyDescent="0.25">
      <c r="A19" s="64"/>
      <c r="B19" s="63" t="s">
        <v>74</v>
      </c>
      <c r="C19" s="66"/>
      <c r="D19" s="65"/>
      <c r="E19" s="66"/>
      <c r="F19" s="66" t="s">
        <v>227</v>
      </c>
    </row>
    <row r="20" spans="1:15" ht="21" x14ac:dyDescent="0.25">
      <c r="A20" s="64"/>
      <c r="B20" s="63" t="s">
        <v>75</v>
      </c>
      <c r="C20" s="66" t="s">
        <v>153</v>
      </c>
      <c r="D20" s="65"/>
      <c r="E20" s="66"/>
      <c r="F20" s="66" t="s">
        <v>228</v>
      </c>
    </row>
    <row r="21" spans="1:15" ht="21" x14ac:dyDescent="0.25">
      <c r="A21" s="64"/>
      <c r="B21" s="63" t="s">
        <v>76</v>
      </c>
      <c r="C21" s="66"/>
      <c r="D21" s="65"/>
      <c r="E21" s="66"/>
      <c r="F21" s="66" t="s">
        <v>231</v>
      </c>
    </row>
    <row r="22" spans="1:15" ht="21" x14ac:dyDescent="0.25">
      <c r="A22" s="64"/>
      <c r="B22" s="63" t="s">
        <v>77</v>
      </c>
      <c r="C22" s="66" t="s">
        <v>155</v>
      </c>
      <c r="D22" s="65"/>
      <c r="E22" s="66"/>
    </row>
    <row r="23" spans="1:15" s="5" customFormat="1" ht="27" customHeight="1" x14ac:dyDescent="0.25">
      <c r="A23" s="68"/>
      <c r="B23" s="63" t="s">
        <v>78</v>
      </c>
      <c r="C23" s="66" t="s">
        <v>144</v>
      </c>
      <c r="D23" s="65"/>
      <c r="E23" s="66"/>
      <c r="F23" s="3"/>
      <c r="G23" s="4"/>
    </row>
    <row r="24" spans="1:15" s="5" customFormat="1" ht="27" customHeight="1" x14ac:dyDescent="0.25">
      <c r="A24" s="68"/>
      <c r="B24" s="63"/>
      <c r="C24" s="75" t="s">
        <v>145</v>
      </c>
      <c r="D24" s="66"/>
      <c r="E24" s="66"/>
      <c r="F24" s="3"/>
      <c r="G24" s="4"/>
    </row>
    <row r="25" spans="1:15" s="5" customFormat="1" ht="13.5" customHeight="1" x14ac:dyDescent="0.25">
      <c r="B25" s="2"/>
      <c r="C25" s="3"/>
      <c r="D25" s="3"/>
      <c r="E25" s="3"/>
      <c r="F25" s="3"/>
      <c r="G25" s="4"/>
    </row>
    <row r="26" spans="1:15" s="5" customFormat="1" ht="21" x14ac:dyDescent="0.25">
      <c r="B26" s="2" t="s">
        <v>18</v>
      </c>
      <c r="C26" s="43">
        <v>9</v>
      </c>
      <c r="D26" s="3"/>
      <c r="E26" s="3"/>
      <c r="F26" s="3"/>
      <c r="G26" s="4"/>
    </row>
    <row r="27" spans="1:15" x14ac:dyDescent="0.2">
      <c r="B27" s="6"/>
    </row>
    <row r="28" spans="1:15" x14ac:dyDescent="0.2">
      <c r="B28" s="7" t="s">
        <v>12</v>
      </c>
      <c r="C28" s="7" t="s">
        <v>55</v>
      </c>
      <c r="D28" s="7" t="s">
        <v>56</v>
      </c>
      <c r="E28" s="45" t="s">
        <v>57</v>
      </c>
      <c r="F28" s="7" t="s">
        <v>58</v>
      </c>
      <c r="G28" s="38" t="s">
        <v>13</v>
      </c>
    </row>
    <row r="29" spans="1:15" x14ac:dyDescent="0.2">
      <c r="B29" s="8"/>
      <c r="C29" s="9" t="s">
        <v>1</v>
      </c>
      <c r="D29" s="9" t="s">
        <v>2</v>
      </c>
      <c r="E29" s="9" t="s">
        <v>53</v>
      </c>
      <c r="F29" s="9" t="s">
        <v>28</v>
      </c>
      <c r="G29" s="51" t="s">
        <v>39</v>
      </c>
    </row>
    <row r="30" spans="1:15" x14ac:dyDescent="0.2">
      <c r="B30" s="8"/>
      <c r="C30" s="9" t="s">
        <v>51</v>
      </c>
      <c r="D30" s="9" t="s">
        <v>51</v>
      </c>
      <c r="E30" s="9"/>
      <c r="F30" s="9" t="s">
        <v>52</v>
      </c>
      <c r="G30" s="51" t="s">
        <v>50</v>
      </c>
    </row>
    <row r="31" spans="1:15" x14ac:dyDescent="0.2">
      <c r="B31" s="8"/>
      <c r="C31" s="9"/>
      <c r="D31" s="9"/>
      <c r="E31" s="9"/>
      <c r="F31" s="9"/>
      <c r="G31" s="51" t="s">
        <v>49</v>
      </c>
      <c r="K31" s="50" t="s">
        <v>0</v>
      </c>
      <c r="L31" s="50" t="s">
        <v>19</v>
      </c>
      <c r="M31" s="50" t="s">
        <v>47</v>
      </c>
      <c r="N31" s="50" t="s">
        <v>40</v>
      </c>
      <c r="O31" s="50" t="s">
        <v>48</v>
      </c>
    </row>
    <row r="32" spans="1:15" x14ac:dyDescent="0.2">
      <c r="B32" s="10"/>
      <c r="C32" s="11"/>
      <c r="D32" s="11"/>
      <c r="E32" s="11"/>
      <c r="F32" s="11"/>
      <c r="G32" s="52" t="s">
        <v>41</v>
      </c>
      <c r="J32" s="1" t="str">
        <f>B33</f>
        <v>Kock 1</v>
      </c>
      <c r="K32" s="50">
        <f t="shared" ref="K32:N47" si="0">C33</f>
        <v>7.5</v>
      </c>
      <c r="L32" s="50">
        <f t="shared" si="0"/>
        <v>2</v>
      </c>
      <c r="M32" s="50">
        <f t="shared" si="0"/>
        <v>4.5</v>
      </c>
      <c r="N32" s="50">
        <f t="shared" si="0"/>
        <v>7.5</v>
      </c>
      <c r="O32" s="50"/>
    </row>
    <row r="33" spans="2:15" x14ac:dyDescent="0.2">
      <c r="B33" s="11" t="s">
        <v>3</v>
      </c>
      <c r="C33" s="56">
        <v>7.5</v>
      </c>
      <c r="D33" s="56">
        <v>2</v>
      </c>
      <c r="E33" s="56">
        <v>4.5</v>
      </c>
      <c r="F33" s="56">
        <v>7.5</v>
      </c>
      <c r="G33" s="53"/>
      <c r="J33" s="1" t="str">
        <f t="shared" ref="J33:J42" si="1">B34</f>
        <v>Kock 2</v>
      </c>
      <c r="K33" s="50">
        <f t="shared" si="0"/>
        <v>5.5</v>
      </c>
      <c r="L33" s="50">
        <f t="shared" si="0"/>
        <v>4</v>
      </c>
      <c r="M33" s="50">
        <f t="shared" si="0"/>
        <v>4</v>
      </c>
      <c r="N33" s="50">
        <f t="shared" si="0"/>
        <v>6</v>
      </c>
      <c r="O33" s="50"/>
    </row>
    <row r="34" spans="2:15" x14ac:dyDescent="0.2">
      <c r="B34" s="9" t="s">
        <v>87</v>
      </c>
      <c r="C34" s="57">
        <v>5.5</v>
      </c>
      <c r="D34" s="57">
        <v>4</v>
      </c>
      <c r="E34" s="57">
        <v>4</v>
      </c>
      <c r="F34" s="57">
        <v>6</v>
      </c>
      <c r="G34" s="13"/>
      <c r="J34" s="1" t="str">
        <f t="shared" si="1"/>
        <v>Kock 3</v>
      </c>
      <c r="K34" s="50">
        <f t="shared" si="0"/>
        <v>8</v>
      </c>
      <c r="L34" s="50">
        <f t="shared" si="0"/>
        <v>4</v>
      </c>
      <c r="M34" s="50">
        <f t="shared" si="0"/>
        <v>4.5</v>
      </c>
      <c r="N34" s="50">
        <f t="shared" si="0"/>
        <v>3</v>
      </c>
      <c r="O34" s="50"/>
    </row>
    <row r="35" spans="2:15" x14ac:dyDescent="0.2">
      <c r="B35" s="9" t="s">
        <v>4</v>
      </c>
      <c r="C35" s="57">
        <v>8</v>
      </c>
      <c r="D35" s="57">
        <v>4</v>
      </c>
      <c r="E35" s="57">
        <v>4.5</v>
      </c>
      <c r="F35" s="57">
        <v>3</v>
      </c>
      <c r="G35" s="13"/>
      <c r="J35" s="1" t="str">
        <f t="shared" si="1"/>
        <v>Kock 4</v>
      </c>
      <c r="K35" s="50">
        <f t="shared" si="0"/>
        <v>7</v>
      </c>
      <c r="L35" s="50">
        <f t="shared" si="0"/>
        <v>4</v>
      </c>
      <c r="M35" s="50">
        <f t="shared" si="0"/>
        <v>4</v>
      </c>
      <c r="N35" s="50">
        <f t="shared" si="0"/>
        <v>7</v>
      </c>
      <c r="O35" s="50"/>
    </row>
    <row r="36" spans="2:15" x14ac:dyDescent="0.2">
      <c r="B36" s="9" t="s">
        <v>5</v>
      </c>
      <c r="C36" s="57">
        <v>7</v>
      </c>
      <c r="D36" s="57">
        <v>4</v>
      </c>
      <c r="E36" s="57">
        <v>4</v>
      </c>
      <c r="F36" s="57">
        <v>7</v>
      </c>
      <c r="G36" s="13"/>
      <c r="J36" s="1" t="str">
        <f t="shared" si="1"/>
        <v>Kock 5</v>
      </c>
      <c r="K36" s="50">
        <f t="shared" si="0"/>
        <v>6.5</v>
      </c>
      <c r="L36" s="50">
        <f t="shared" si="0"/>
        <v>6</v>
      </c>
      <c r="M36" s="50">
        <f t="shared" si="0"/>
        <v>6</v>
      </c>
      <c r="N36" s="50">
        <f t="shared" si="0"/>
        <v>5</v>
      </c>
      <c r="O36" s="50"/>
    </row>
    <row r="37" spans="2:15" x14ac:dyDescent="0.2">
      <c r="B37" s="9" t="s">
        <v>6</v>
      </c>
      <c r="C37" s="57">
        <v>6.5</v>
      </c>
      <c r="D37" s="57">
        <v>6</v>
      </c>
      <c r="E37" s="57">
        <v>6</v>
      </c>
      <c r="F37" s="57">
        <v>5</v>
      </c>
      <c r="G37" s="13"/>
      <c r="J37" s="1" t="str">
        <f t="shared" si="1"/>
        <v>Kock 6</v>
      </c>
      <c r="K37" s="50">
        <f t="shared" si="0"/>
        <v>6</v>
      </c>
      <c r="L37" s="50">
        <f t="shared" si="0"/>
        <v>4</v>
      </c>
      <c r="M37" s="50">
        <f t="shared" si="0"/>
        <v>3</v>
      </c>
      <c r="N37" s="50">
        <f t="shared" si="0"/>
        <v>3</v>
      </c>
      <c r="O37" s="50"/>
    </row>
    <row r="38" spans="2:15" x14ac:dyDescent="0.2">
      <c r="B38" s="9" t="s">
        <v>7</v>
      </c>
      <c r="C38" s="57">
        <v>6</v>
      </c>
      <c r="D38" s="57">
        <v>4</v>
      </c>
      <c r="E38" s="57">
        <v>3</v>
      </c>
      <c r="F38" s="57">
        <v>3</v>
      </c>
      <c r="G38" s="13"/>
      <c r="J38" s="1" t="str">
        <f t="shared" si="1"/>
        <v>Kock 7</v>
      </c>
      <c r="K38" s="50">
        <f t="shared" si="0"/>
        <v>8.5</v>
      </c>
      <c r="L38" s="50">
        <f t="shared" si="0"/>
        <v>5</v>
      </c>
      <c r="M38" s="50">
        <f t="shared" si="0"/>
        <v>5</v>
      </c>
      <c r="N38" s="50">
        <f t="shared" si="0"/>
        <v>6</v>
      </c>
      <c r="O38" s="50"/>
    </row>
    <row r="39" spans="2:15" x14ac:dyDescent="0.2">
      <c r="B39" s="9" t="s">
        <v>8</v>
      </c>
      <c r="C39" s="57">
        <v>8.5</v>
      </c>
      <c r="D39" s="57">
        <v>5</v>
      </c>
      <c r="E39" s="57">
        <v>5</v>
      </c>
      <c r="F39" s="57">
        <v>6</v>
      </c>
      <c r="G39" s="13"/>
      <c r="J39" s="1" t="str">
        <f t="shared" si="1"/>
        <v>Kock 8</v>
      </c>
      <c r="K39" s="50">
        <f t="shared" si="0"/>
        <v>6</v>
      </c>
      <c r="L39" s="50">
        <f t="shared" si="0"/>
        <v>6.5</v>
      </c>
      <c r="M39" s="50">
        <f t="shared" si="0"/>
        <v>6.5</v>
      </c>
      <c r="N39" s="50">
        <f t="shared" si="0"/>
        <v>8</v>
      </c>
      <c r="O39" s="50"/>
    </row>
    <row r="40" spans="2:15" x14ac:dyDescent="0.2">
      <c r="B40" s="9" t="s">
        <v>9</v>
      </c>
      <c r="C40" s="57">
        <v>6</v>
      </c>
      <c r="D40" s="57">
        <v>6.5</v>
      </c>
      <c r="E40" s="57">
        <v>6.5</v>
      </c>
      <c r="F40" s="57">
        <v>8</v>
      </c>
      <c r="G40" s="13"/>
      <c r="J40" s="1" t="str">
        <f t="shared" si="1"/>
        <v>Kock 9</v>
      </c>
      <c r="K40" s="50">
        <f t="shared" si="0"/>
        <v>7</v>
      </c>
      <c r="L40" s="50">
        <f t="shared" si="0"/>
        <v>6</v>
      </c>
      <c r="M40" s="50">
        <f t="shared" si="0"/>
        <v>6</v>
      </c>
      <c r="N40" s="50">
        <f t="shared" si="0"/>
        <v>7</v>
      </c>
      <c r="O40" s="50"/>
    </row>
    <row r="41" spans="2:15" x14ac:dyDescent="0.2">
      <c r="B41" s="9" t="s">
        <v>10</v>
      </c>
      <c r="C41" s="57">
        <v>7</v>
      </c>
      <c r="D41" s="57">
        <v>6</v>
      </c>
      <c r="E41" s="57">
        <v>6</v>
      </c>
      <c r="F41" s="57">
        <v>7</v>
      </c>
      <c r="G41" s="13"/>
      <c r="J41" s="1">
        <f t="shared" si="1"/>
        <v>0</v>
      </c>
      <c r="K41" s="50">
        <f t="shared" si="0"/>
        <v>0</v>
      </c>
      <c r="L41" s="50">
        <f t="shared" si="0"/>
        <v>0</v>
      </c>
      <c r="M41" s="50">
        <f t="shared" si="0"/>
        <v>0</v>
      </c>
      <c r="N41" s="50">
        <f t="shared" si="0"/>
        <v>0</v>
      </c>
      <c r="O41" s="50"/>
    </row>
    <row r="42" spans="2:15" x14ac:dyDescent="0.2">
      <c r="B42" s="9"/>
      <c r="C42" s="57"/>
      <c r="D42" s="57"/>
      <c r="E42" s="57"/>
      <c r="F42" s="57"/>
      <c r="G42" s="13"/>
      <c r="J42" s="1">
        <f t="shared" si="1"/>
        <v>0</v>
      </c>
      <c r="K42" s="50">
        <f t="shared" si="0"/>
        <v>0</v>
      </c>
      <c r="L42" s="50">
        <f t="shared" si="0"/>
        <v>0</v>
      </c>
      <c r="M42" s="50">
        <f t="shared" si="0"/>
        <v>0</v>
      </c>
      <c r="N42" s="50">
        <f t="shared" si="0"/>
        <v>0</v>
      </c>
      <c r="O42" s="50"/>
    </row>
    <row r="43" spans="2:15" x14ac:dyDescent="0.2">
      <c r="B43" s="9"/>
      <c r="C43" s="57"/>
      <c r="D43" s="57"/>
      <c r="E43" s="57"/>
      <c r="F43" s="57"/>
      <c r="G43" s="13"/>
      <c r="J43" s="1" t="s">
        <v>29</v>
      </c>
      <c r="K43" s="50">
        <f t="shared" si="0"/>
        <v>0</v>
      </c>
      <c r="L43" s="50">
        <f t="shared" si="0"/>
        <v>0</v>
      </c>
      <c r="M43" s="50">
        <f t="shared" si="0"/>
        <v>0</v>
      </c>
      <c r="N43" s="50">
        <f t="shared" si="0"/>
        <v>0</v>
      </c>
      <c r="O43" s="50"/>
    </row>
    <row r="44" spans="2:15" x14ac:dyDescent="0.2">
      <c r="B44" s="9"/>
      <c r="C44" s="57"/>
      <c r="D44" s="57"/>
      <c r="E44" s="57"/>
      <c r="F44" s="57"/>
      <c r="G44" s="13"/>
      <c r="J44" s="1" t="s">
        <v>30</v>
      </c>
      <c r="K44" s="50">
        <f t="shared" si="0"/>
        <v>0</v>
      </c>
      <c r="L44" s="50">
        <f t="shared" si="0"/>
        <v>0</v>
      </c>
      <c r="M44" s="50">
        <f t="shared" si="0"/>
        <v>0</v>
      </c>
      <c r="N44" s="50">
        <f t="shared" si="0"/>
        <v>0</v>
      </c>
      <c r="O44" s="50"/>
    </row>
    <row r="45" spans="2:15" x14ac:dyDescent="0.2">
      <c r="B45" s="9"/>
      <c r="C45" s="57"/>
      <c r="D45" s="57"/>
      <c r="E45" s="57"/>
      <c r="F45" s="57"/>
      <c r="G45" s="13"/>
      <c r="J45" s="1" t="s">
        <v>31</v>
      </c>
      <c r="K45" s="50">
        <f t="shared" si="0"/>
        <v>0</v>
      </c>
      <c r="L45" s="50">
        <f t="shared" si="0"/>
        <v>0</v>
      </c>
      <c r="M45" s="50">
        <f t="shared" si="0"/>
        <v>0</v>
      </c>
      <c r="N45" s="50">
        <f t="shared" si="0"/>
        <v>0</v>
      </c>
      <c r="O45" s="50"/>
    </row>
    <row r="46" spans="2:15" x14ac:dyDescent="0.2">
      <c r="B46" s="9"/>
      <c r="C46" s="57"/>
      <c r="D46" s="57"/>
      <c r="E46" s="57"/>
      <c r="F46" s="57"/>
      <c r="G46" s="13"/>
      <c r="J46" s="1" t="s">
        <v>32</v>
      </c>
      <c r="K46" s="50">
        <f t="shared" si="0"/>
        <v>0</v>
      </c>
      <c r="L46" s="50">
        <f t="shared" si="0"/>
        <v>0</v>
      </c>
      <c r="M46" s="50">
        <f t="shared" si="0"/>
        <v>0</v>
      </c>
      <c r="N46" s="50">
        <f t="shared" si="0"/>
        <v>0</v>
      </c>
      <c r="O46" s="50"/>
    </row>
    <row r="47" spans="2:15" x14ac:dyDescent="0.2">
      <c r="B47" s="9"/>
      <c r="C47" s="57"/>
      <c r="D47" s="57"/>
      <c r="E47" s="57"/>
      <c r="F47" s="57"/>
      <c r="G47" s="13"/>
      <c r="J47" s="1" t="s">
        <v>42</v>
      </c>
      <c r="K47" s="50">
        <f t="shared" si="0"/>
        <v>0</v>
      </c>
      <c r="L47" s="50">
        <f t="shared" si="0"/>
        <v>0</v>
      </c>
      <c r="M47" s="50">
        <f t="shared" si="0"/>
        <v>0</v>
      </c>
      <c r="N47" s="50">
        <f t="shared" si="0"/>
        <v>0</v>
      </c>
      <c r="O47" s="16"/>
    </row>
    <row r="48" spans="2:15" x14ac:dyDescent="0.2">
      <c r="B48" s="16"/>
      <c r="C48" s="59"/>
      <c r="D48" s="59"/>
      <c r="E48" s="59"/>
      <c r="F48" s="59"/>
      <c r="G48" s="16"/>
      <c r="J48" s="1" t="s">
        <v>43</v>
      </c>
      <c r="K48" s="50">
        <f t="shared" ref="K48:N50" si="2">C49</f>
        <v>0</v>
      </c>
      <c r="L48" s="50">
        <f t="shared" si="2"/>
        <v>0</v>
      </c>
      <c r="M48" s="50">
        <f t="shared" si="2"/>
        <v>0</v>
      </c>
      <c r="N48" s="50">
        <f t="shared" si="2"/>
        <v>0</v>
      </c>
      <c r="O48" s="16"/>
    </row>
    <row r="49" spans="2:15" x14ac:dyDescent="0.2">
      <c r="B49" s="16"/>
      <c r="C49" s="59"/>
      <c r="D49" s="59"/>
      <c r="E49" s="59"/>
      <c r="F49" s="59"/>
      <c r="G49" s="16"/>
      <c r="J49" s="1" t="s">
        <v>44</v>
      </c>
      <c r="K49" s="50">
        <f t="shared" si="2"/>
        <v>0</v>
      </c>
      <c r="L49" s="50">
        <f t="shared" si="2"/>
        <v>0</v>
      </c>
      <c r="M49" s="50">
        <f t="shared" si="2"/>
        <v>0</v>
      </c>
      <c r="N49" s="50">
        <f t="shared" si="2"/>
        <v>0</v>
      </c>
      <c r="O49" s="16"/>
    </row>
    <row r="50" spans="2:15" x14ac:dyDescent="0.2">
      <c r="B50" s="16"/>
      <c r="C50" s="57"/>
      <c r="D50" s="57"/>
      <c r="E50" s="57"/>
      <c r="F50" s="57"/>
      <c r="G50" s="16"/>
      <c r="J50" s="1" t="s">
        <v>45</v>
      </c>
      <c r="K50" s="50">
        <f t="shared" si="2"/>
        <v>0</v>
      </c>
      <c r="L50" s="50">
        <f t="shared" si="2"/>
        <v>0</v>
      </c>
      <c r="M50" s="50">
        <f t="shared" si="2"/>
        <v>0</v>
      </c>
      <c r="N50" s="50">
        <f t="shared" si="2"/>
        <v>0</v>
      </c>
      <c r="O50" s="16"/>
    </row>
    <row r="51" spans="2:15" x14ac:dyDescent="0.2">
      <c r="B51" s="16"/>
      <c r="C51" s="59"/>
      <c r="D51" s="59"/>
      <c r="E51" s="59"/>
      <c r="F51" s="59"/>
      <c r="G51" s="16"/>
      <c r="I51" s="17"/>
      <c r="J51" s="1" t="s">
        <v>46</v>
      </c>
      <c r="K51" s="50" t="e">
        <f>#REF!</f>
        <v>#REF!</v>
      </c>
      <c r="L51" s="50" t="e">
        <f>#REF!</f>
        <v>#REF!</v>
      </c>
      <c r="M51" s="50" t="e">
        <f>#REF!</f>
        <v>#REF!</v>
      </c>
      <c r="N51" s="50" t="e">
        <f>#REF!</f>
        <v>#REF!</v>
      </c>
      <c r="O51" s="16"/>
    </row>
    <row r="52" spans="2:15" x14ac:dyDescent="0.2">
      <c r="B52" s="9" t="s">
        <v>15</v>
      </c>
      <c r="C52" s="13">
        <f>SUM(C33:C51)</f>
        <v>62</v>
      </c>
      <c r="D52" s="13">
        <f>SUM(D33:D51)</f>
        <v>41.5</v>
      </c>
      <c r="E52" s="13">
        <f>SUM(E33:E51)</f>
        <v>43.5</v>
      </c>
      <c r="F52" s="13">
        <f>SUM(F33:F51)*2</f>
        <v>105</v>
      </c>
      <c r="G52" s="55">
        <f>SUM(C52:F52)/C26</f>
        <v>28</v>
      </c>
    </row>
    <row r="53" spans="2:15" x14ac:dyDescent="0.2">
      <c r="B53" s="14" t="s">
        <v>14</v>
      </c>
      <c r="C53" s="15">
        <f>C52/C26</f>
        <v>6.8888888888888893</v>
      </c>
      <c r="D53" s="15">
        <f>D52/C26</f>
        <v>4.6111111111111107</v>
      </c>
      <c r="E53" s="15">
        <f>E52/C26</f>
        <v>4.833333333333333</v>
      </c>
      <c r="F53" s="15">
        <f>F52/C26</f>
        <v>11.666666666666666</v>
      </c>
      <c r="G53" s="60">
        <f>SUM(C53:F53)</f>
        <v>28</v>
      </c>
    </row>
    <row r="55" spans="2:15" x14ac:dyDescent="0.2">
      <c r="B55" s="64"/>
      <c r="C55" s="64"/>
      <c r="D55" s="64"/>
      <c r="E55" s="64"/>
      <c r="F55" s="64"/>
      <c r="G55" s="64"/>
    </row>
    <row r="56" spans="2:15" x14ac:dyDescent="0.2">
      <c r="B56" s="64"/>
      <c r="C56" s="64"/>
      <c r="D56" s="64"/>
      <c r="E56" s="64"/>
      <c r="F56" s="64"/>
      <c r="G56" s="64"/>
    </row>
    <row r="57" spans="2:15" ht="21" x14ac:dyDescent="0.25">
      <c r="B57" s="63"/>
      <c r="C57" s="63"/>
      <c r="D57" s="64"/>
      <c r="E57" s="64"/>
      <c r="F57" s="64"/>
    </row>
    <row r="58" spans="2:15" ht="21" x14ac:dyDescent="0.25">
      <c r="B58" s="63"/>
      <c r="C58" s="65"/>
      <c r="D58" s="66"/>
      <c r="E58" s="66"/>
      <c r="F58" s="66"/>
    </row>
    <row r="59" spans="2:15" ht="21" x14ac:dyDescent="0.25">
      <c r="B59" s="63"/>
      <c r="C59" s="66"/>
      <c r="D59" s="66"/>
      <c r="E59" s="66"/>
      <c r="F59" s="66"/>
    </row>
    <row r="60" spans="2:15" ht="21" x14ac:dyDescent="0.25">
      <c r="B60" s="63"/>
      <c r="C60" s="65"/>
      <c r="D60" s="66"/>
      <c r="E60" s="66"/>
      <c r="F60" s="66"/>
    </row>
    <row r="61" spans="2:15" ht="21" x14ac:dyDescent="0.25">
      <c r="B61" s="63"/>
      <c r="C61" s="66"/>
      <c r="D61" s="66"/>
      <c r="E61" s="66"/>
      <c r="F61" s="66"/>
    </row>
    <row r="62" spans="2:15" ht="21" x14ac:dyDescent="0.25">
      <c r="B62" s="63"/>
      <c r="C62" s="66"/>
      <c r="D62" s="66"/>
      <c r="E62" s="66"/>
      <c r="F62" s="66"/>
    </row>
    <row r="63" spans="2:15" ht="21" x14ac:dyDescent="0.25">
      <c r="B63" s="63"/>
      <c r="C63" s="66"/>
      <c r="D63" s="66"/>
      <c r="E63" s="66"/>
      <c r="F63" s="66"/>
    </row>
    <row r="64" spans="2:15" ht="21" x14ac:dyDescent="0.25">
      <c r="B64" s="63"/>
      <c r="C64" s="66"/>
      <c r="D64" s="66"/>
      <c r="E64" s="66"/>
      <c r="F64" s="66"/>
    </row>
    <row r="65" spans="2:7" ht="21" x14ac:dyDescent="0.25">
      <c r="B65" s="63"/>
      <c r="C65" s="66"/>
      <c r="D65" s="66"/>
      <c r="E65" s="66"/>
      <c r="F65" s="66"/>
    </row>
    <row r="66" spans="2:7" ht="21" x14ac:dyDescent="0.25">
      <c r="B66" s="63"/>
      <c r="C66" s="66"/>
      <c r="D66" s="66"/>
      <c r="E66" s="66"/>
      <c r="F66" s="66"/>
    </row>
    <row r="67" spans="2:7" ht="21" x14ac:dyDescent="0.25">
      <c r="B67" s="63"/>
      <c r="C67" s="66"/>
      <c r="D67" s="66"/>
      <c r="E67" s="66"/>
      <c r="F67" s="66"/>
    </row>
    <row r="68" spans="2:7" ht="21" x14ac:dyDescent="0.25">
      <c r="B68" s="63"/>
      <c r="C68" s="66"/>
      <c r="D68" s="66"/>
      <c r="E68" s="66"/>
      <c r="F68" s="66"/>
    </row>
    <row r="69" spans="2:7" ht="21" x14ac:dyDescent="0.25">
      <c r="B69" s="63"/>
      <c r="C69" s="66"/>
      <c r="D69" s="66"/>
      <c r="E69" s="66"/>
      <c r="F69" s="66"/>
    </row>
    <row r="70" spans="2:7" ht="21" x14ac:dyDescent="0.25">
      <c r="B70" s="63"/>
      <c r="C70" s="66"/>
      <c r="D70" s="66"/>
      <c r="E70" s="66"/>
      <c r="F70" s="66"/>
    </row>
    <row r="71" spans="2:7" ht="21" x14ac:dyDescent="0.25">
      <c r="B71" s="63"/>
      <c r="C71" s="66"/>
      <c r="D71" s="66"/>
      <c r="E71" s="66"/>
      <c r="F71" s="66"/>
    </row>
    <row r="72" spans="2:7" ht="21" x14ac:dyDescent="0.25">
      <c r="B72" s="66"/>
      <c r="C72" s="66"/>
      <c r="D72" s="66"/>
      <c r="E72" s="66"/>
      <c r="F72" s="66"/>
    </row>
    <row r="73" spans="2:7" ht="18.5" customHeight="1" x14ac:dyDescent="0.25">
      <c r="B73" s="66"/>
      <c r="C73" s="66"/>
      <c r="D73" s="66"/>
      <c r="E73" s="66"/>
      <c r="F73" s="66"/>
      <c r="G73" s="66"/>
    </row>
    <row r="74" spans="2:7" ht="18.5" customHeight="1" x14ac:dyDescent="0.2"/>
    <row r="84" spans="2:7" x14ac:dyDescent="0.2">
      <c r="B84" s="4"/>
      <c r="C84" s="20"/>
      <c r="D84" s="20"/>
      <c r="E84" s="20"/>
      <c r="F84" s="20"/>
      <c r="G84" s="4"/>
    </row>
    <row r="85" spans="2:7" x14ac:dyDescent="0.2">
      <c r="B85" s="4"/>
      <c r="C85" s="20"/>
      <c r="D85" s="20"/>
      <c r="E85" s="20"/>
      <c r="F85" s="20"/>
      <c r="G85" s="4"/>
    </row>
    <row r="86" spans="2:7" x14ac:dyDescent="0.2">
      <c r="B86" s="4"/>
      <c r="C86" s="4"/>
      <c r="D86" s="4"/>
      <c r="E86" s="4"/>
      <c r="F86" s="4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19"/>
      <c r="D88" s="19"/>
      <c r="E88" s="19"/>
      <c r="F88" s="19"/>
      <c r="G88" s="19"/>
    </row>
    <row r="89" spans="2:7" x14ac:dyDescent="0.2">
      <c r="B89" s="4"/>
      <c r="C89" s="4"/>
      <c r="D89" s="4"/>
      <c r="E89" s="4"/>
      <c r="F89" s="4"/>
      <c r="G89" s="4"/>
    </row>
    <row r="90" spans="2:7" ht="23.5" customHeight="1" x14ac:dyDescent="0.2">
      <c r="B90" s="17"/>
      <c r="C90" s="17"/>
      <c r="D90" s="17"/>
      <c r="E90" s="17"/>
      <c r="F90" s="17"/>
      <c r="G90" s="17"/>
    </row>
    <row r="91" spans="2:7" ht="23.5" customHeight="1" x14ac:dyDescent="0.2">
      <c r="B91" s="17"/>
      <c r="C91" s="17"/>
      <c r="D91" s="17"/>
      <c r="E91" s="17"/>
      <c r="F91" s="17"/>
      <c r="G91" s="17"/>
    </row>
    <row r="92" spans="2:7" ht="33.5" customHeight="1" x14ac:dyDescent="0.2">
      <c r="B92" s="17"/>
      <c r="C92" s="17"/>
      <c r="D92" s="17"/>
      <c r="E92" s="17"/>
      <c r="F92" s="17"/>
      <c r="G92" s="17"/>
    </row>
    <row r="93" spans="2:7" x14ac:dyDescent="0.2">
      <c r="B93" s="6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21"/>
      <c r="D96" s="21"/>
      <c r="E96" s="21"/>
      <c r="F96" s="21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1"/>
      <c r="D100" s="21"/>
      <c r="E100" s="21"/>
      <c r="F100" s="21"/>
      <c r="G100" s="4"/>
    </row>
    <row r="101" spans="2:7" x14ac:dyDescent="0.2">
      <c r="B101" s="4"/>
      <c r="C101" s="21"/>
      <c r="D101" s="21"/>
      <c r="E101" s="21"/>
      <c r="F101" s="21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19"/>
      <c r="D106" s="19"/>
      <c r="E106" s="19"/>
      <c r="F106" s="19"/>
      <c r="G106" s="19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6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1"/>
      <c r="D117" s="21"/>
      <c r="E117" s="21"/>
      <c r="F117" s="21"/>
      <c r="G117" s="4"/>
    </row>
    <row r="118" spans="2:7" x14ac:dyDescent="0.2">
      <c r="B118" s="4"/>
      <c r="C118" s="21"/>
      <c r="D118" s="21"/>
      <c r="E118" s="21"/>
      <c r="F118" s="21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19"/>
      <c r="D123" s="4"/>
      <c r="E123" s="19"/>
      <c r="F123" s="19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</sheetData>
  <conditionalFormatting sqref="C33">
    <cfRule type="cellIs" dxfId="12" priority="13" operator="greaterThan">
      <formula>10</formula>
    </cfRule>
  </conditionalFormatting>
  <conditionalFormatting sqref="C33:F47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6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9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30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1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Totalt</vt:lpstr>
      <vt:lpstr>1</vt:lpstr>
      <vt:lpstr>2</vt:lpstr>
      <vt:lpstr>3</vt:lpstr>
      <vt:lpstr>4</vt:lpstr>
      <vt:lpstr>5</vt:lpstr>
      <vt:lpstr>6</vt:lpstr>
      <vt:lpstr>7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Microsoft Office User</cp:lastModifiedBy>
  <cp:lastPrinted>2021-05-23T20:15:20Z</cp:lastPrinted>
  <dcterms:created xsi:type="dcterms:W3CDTF">2013-10-19T12:51:31Z</dcterms:created>
  <dcterms:modified xsi:type="dcterms:W3CDTF">2023-06-22T09:06:21Z</dcterms:modified>
</cp:coreProperties>
</file>