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tta\Documents\Exceptionell Råvara\Event\Utvecklingsmöten\2021\"/>
    </mc:Choice>
  </mc:AlternateContent>
  <xr:revisionPtr revIDLastSave="0" documentId="13_ncr:1_{65A80332-7DE6-417B-B5CE-0621A004E7C6}" xr6:coauthVersionLast="47" xr6:coauthVersionMax="47" xr10:uidLastSave="{00000000-0000-0000-0000-000000000000}"/>
  <bookViews>
    <workbookView xWindow="2750" yWindow="1970" windowWidth="16920" windowHeight="10550" tabRatio="797" activeTab="1" xr2:uid="{00000000-000D-0000-FFFF-FFFF00000000}"/>
  </bookViews>
  <sheets>
    <sheet name="Totalt" sheetId="11" r:id="rId1"/>
    <sheet name="Nibble Ref." sheetId="40" r:id="rId2"/>
    <sheet name="Iberico Ref." sheetId="48" r:id="rId3"/>
    <sheet name="Manga Rosa" sheetId="49" r:id="rId4"/>
    <sheet name="Onsberga" sheetId="46" r:id="rId5"/>
    <sheet name="Noir Ref." sheetId="45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40" l="1"/>
  <c r="E39" i="40"/>
  <c r="D39" i="40"/>
  <c r="C39" i="40"/>
  <c r="F39" i="48"/>
  <c r="E39" i="48"/>
  <c r="D39" i="48"/>
  <c r="C39" i="48"/>
  <c r="F42" i="49"/>
  <c r="F43" i="49"/>
  <c r="E42" i="49"/>
  <c r="E43" i="49"/>
  <c r="D42" i="49"/>
  <c r="D43" i="49"/>
  <c r="C42" i="49"/>
  <c r="C43" i="49"/>
  <c r="N41" i="49"/>
  <c r="M41" i="49"/>
  <c r="L41" i="49"/>
  <c r="K41" i="49"/>
  <c r="J41" i="49"/>
  <c r="N40" i="49"/>
  <c r="M40" i="49"/>
  <c r="L40" i="49"/>
  <c r="K40" i="49"/>
  <c r="J40" i="49"/>
  <c r="N39" i="49"/>
  <c r="M39" i="49"/>
  <c r="L39" i="49"/>
  <c r="K39" i="49"/>
  <c r="J39" i="49"/>
  <c r="N38" i="49"/>
  <c r="M38" i="49"/>
  <c r="L38" i="49"/>
  <c r="K38" i="49"/>
  <c r="J38" i="49"/>
  <c r="N37" i="49"/>
  <c r="M37" i="49"/>
  <c r="L37" i="49"/>
  <c r="K37" i="49"/>
  <c r="J37" i="49"/>
  <c r="N36" i="49"/>
  <c r="M36" i="49"/>
  <c r="L36" i="49"/>
  <c r="K36" i="49"/>
  <c r="J36" i="49"/>
  <c r="N35" i="49"/>
  <c r="M35" i="49"/>
  <c r="L35" i="49"/>
  <c r="K35" i="49"/>
  <c r="J35" i="49"/>
  <c r="N34" i="49"/>
  <c r="M34" i="49"/>
  <c r="L34" i="49"/>
  <c r="K34" i="49"/>
  <c r="J34" i="49"/>
  <c r="F40" i="48"/>
  <c r="F16" i="11"/>
  <c r="F35" i="11"/>
  <c r="E40" i="48"/>
  <c r="E16" i="11"/>
  <c r="D40" i="48"/>
  <c r="D16" i="11"/>
  <c r="C40" i="48"/>
  <c r="C16" i="11"/>
  <c r="N37" i="48"/>
  <c r="M37" i="48"/>
  <c r="L37" i="48"/>
  <c r="K37" i="48"/>
  <c r="J37" i="48"/>
  <c r="N36" i="48"/>
  <c r="M36" i="48"/>
  <c r="L36" i="48"/>
  <c r="K36" i="48"/>
  <c r="J36" i="48"/>
  <c r="N35" i="48"/>
  <c r="M35" i="48"/>
  <c r="L35" i="48"/>
  <c r="K35" i="48"/>
  <c r="J35" i="48"/>
  <c r="N34" i="48"/>
  <c r="M34" i="48"/>
  <c r="L34" i="48"/>
  <c r="K34" i="48"/>
  <c r="J34" i="48"/>
  <c r="N33" i="48"/>
  <c r="M33" i="48"/>
  <c r="L33" i="48"/>
  <c r="K33" i="48"/>
  <c r="J33" i="48"/>
  <c r="N32" i="48"/>
  <c r="M32" i="48"/>
  <c r="L32" i="48"/>
  <c r="K32" i="48"/>
  <c r="J32" i="48"/>
  <c r="N31" i="48"/>
  <c r="M31" i="48"/>
  <c r="L31" i="48"/>
  <c r="K31" i="48"/>
  <c r="J31" i="48"/>
  <c r="F38" i="46"/>
  <c r="F39" i="46"/>
  <c r="E38" i="46"/>
  <c r="E39" i="46"/>
  <c r="D38" i="46"/>
  <c r="D39" i="46"/>
  <c r="C38" i="46"/>
  <c r="C39" i="46"/>
  <c r="N37" i="46"/>
  <c r="M37" i="46"/>
  <c r="L37" i="46"/>
  <c r="K37" i="46"/>
  <c r="J37" i="46"/>
  <c r="N36" i="46"/>
  <c r="M36" i="46"/>
  <c r="L36" i="46"/>
  <c r="K36" i="46"/>
  <c r="J36" i="46"/>
  <c r="N35" i="46"/>
  <c r="M35" i="46"/>
  <c r="L35" i="46"/>
  <c r="K35" i="46"/>
  <c r="J35" i="46"/>
  <c r="N34" i="46"/>
  <c r="M34" i="46"/>
  <c r="L34" i="46"/>
  <c r="K34" i="46"/>
  <c r="J34" i="46"/>
  <c r="N33" i="46"/>
  <c r="M33" i="46"/>
  <c r="L33" i="46"/>
  <c r="K33" i="46"/>
  <c r="J33" i="46"/>
  <c r="N32" i="46"/>
  <c r="M32" i="46"/>
  <c r="L32" i="46"/>
  <c r="K32" i="46"/>
  <c r="J32" i="46"/>
  <c r="N31" i="46"/>
  <c r="M31" i="46"/>
  <c r="L31" i="46"/>
  <c r="K31" i="46"/>
  <c r="J31" i="46"/>
  <c r="N30" i="46"/>
  <c r="M30" i="46"/>
  <c r="L30" i="46"/>
  <c r="K30" i="46"/>
  <c r="J30" i="46"/>
  <c r="F38" i="45"/>
  <c r="F39" i="45"/>
  <c r="E38" i="45"/>
  <c r="E39" i="45"/>
  <c r="D38" i="45"/>
  <c r="D39" i="45"/>
  <c r="C38" i="45"/>
  <c r="C39" i="45"/>
  <c r="N37" i="45"/>
  <c r="M37" i="45"/>
  <c r="L37" i="45"/>
  <c r="K37" i="45"/>
  <c r="J37" i="45"/>
  <c r="N36" i="45"/>
  <c r="M36" i="45"/>
  <c r="L36" i="45"/>
  <c r="K36" i="45"/>
  <c r="J36" i="45"/>
  <c r="N35" i="45"/>
  <c r="M35" i="45"/>
  <c r="L35" i="45"/>
  <c r="K35" i="45"/>
  <c r="J35" i="45"/>
  <c r="N34" i="45"/>
  <c r="M34" i="45"/>
  <c r="L34" i="45"/>
  <c r="K34" i="45"/>
  <c r="J34" i="45"/>
  <c r="N33" i="45"/>
  <c r="M33" i="45"/>
  <c r="L33" i="45"/>
  <c r="K33" i="45"/>
  <c r="J33" i="45"/>
  <c r="N32" i="45"/>
  <c r="M32" i="45"/>
  <c r="L32" i="45"/>
  <c r="K32" i="45"/>
  <c r="J32" i="45"/>
  <c r="N31" i="45"/>
  <c r="M31" i="45"/>
  <c r="L31" i="45"/>
  <c r="K31" i="45"/>
  <c r="J31" i="45"/>
  <c r="N30" i="45"/>
  <c r="M30" i="45"/>
  <c r="L30" i="45"/>
  <c r="K30" i="45"/>
  <c r="J30" i="45"/>
  <c r="G39" i="48"/>
  <c r="G43" i="49"/>
  <c r="G42" i="49"/>
  <c r="G40" i="48"/>
  <c r="G16" i="11"/>
  <c r="G39" i="46"/>
  <c r="G37" i="11"/>
  <c r="G38" i="46"/>
  <c r="G39" i="45"/>
  <c r="G38" i="45"/>
  <c r="F40" i="40"/>
  <c r="F15" i="11"/>
  <c r="E40" i="40"/>
  <c r="E15" i="11"/>
  <c r="D40" i="40"/>
  <c r="D15" i="11"/>
  <c r="N37" i="40"/>
  <c r="M37" i="40"/>
  <c r="L37" i="40"/>
  <c r="K37" i="40"/>
  <c r="J37" i="40"/>
  <c r="N36" i="40"/>
  <c r="M36" i="40"/>
  <c r="L36" i="40"/>
  <c r="K36" i="40"/>
  <c r="J36" i="40"/>
  <c r="N35" i="40"/>
  <c r="M35" i="40"/>
  <c r="L35" i="40"/>
  <c r="K35" i="40"/>
  <c r="J35" i="40"/>
  <c r="N34" i="40"/>
  <c r="M34" i="40"/>
  <c r="L34" i="40"/>
  <c r="K34" i="40"/>
  <c r="J34" i="40"/>
  <c r="N33" i="40"/>
  <c r="M33" i="40"/>
  <c r="L33" i="40"/>
  <c r="K33" i="40"/>
  <c r="J33" i="40"/>
  <c r="N32" i="40"/>
  <c r="M32" i="40"/>
  <c r="L32" i="40"/>
  <c r="K32" i="40"/>
  <c r="J32" i="40"/>
  <c r="N31" i="40"/>
  <c r="M31" i="40"/>
  <c r="L31" i="40"/>
  <c r="K31" i="40"/>
  <c r="J31" i="40"/>
  <c r="F43" i="11"/>
  <c r="E43" i="11"/>
  <c r="D43" i="11"/>
  <c r="G39" i="40"/>
  <c r="C40" i="40"/>
  <c r="C15" i="11"/>
  <c r="G42" i="11"/>
  <c r="G41" i="11"/>
  <c r="C42" i="11"/>
  <c r="F41" i="11"/>
  <c r="E41" i="11"/>
  <c r="D41" i="11"/>
  <c r="F42" i="11"/>
  <c r="E42" i="11"/>
  <c r="C41" i="11"/>
  <c r="F40" i="11"/>
  <c r="E40" i="11"/>
  <c r="D40" i="11"/>
  <c r="F39" i="11"/>
  <c r="E39" i="11"/>
  <c r="D39" i="11"/>
  <c r="C39" i="11"/>
  <c r="F38" i="11"/>
  <c r="E38" i="11"/>
  <c r="D38" i="11"/>
  <c r="C38" i="11"/>
  <c r="F37" i="11"/>
  <c r="E37" i="11"/>
  <c r="D37" i="11"/>
  <c r="C37" i="11"/>
  <c r="F36" i="11"/>
  <c r="E36" i="11"/>
  <c r="D36" i="11"/>
  <c r="C36" i="11"/>
  <c r="E35" i="11"/>
  <c r="D35" i="11"/>
  <c r="C35" i="11"/>
  <c r="F34" i="11"/>
  <c r="C43" i="11"/>
  <c r="G40" i="40"/>
  <c r="G15" i="11"/>
  <c r="C34" i="11"/>
  <c r="G39" i="11"/>
  <c r="G38" i="11"/>
  <c r="G36" i="11"/>
  <c r="G35" i="11"/>
  <c r="E34" i="11"/>
  <c r="G43" i="11"/>
  <c r="G34" i="11"/>
  <c r="D34" i="11"/>
  <c r="G40" i="11"/>
  <c r="C40" i="11"/>
  <c r="D42" i="11"/>
</calcChain>
</file>

<file path=xl/sharedStrings.xml><?xml version="1.0" encoding="utf-8"?>
<sst xmlns="http://schemas.openxmlformats.org/spreadsheetml/2006/main" count="584" uniqueCount="244">
  <si>
    <t>Utseende</t>
  </si>
  <si>
    <t>Skala  1-10</t>
  </si>
  <si>
    <t xml:space="preserve">Skala 1 - 10 </t>
  </si>
  <si>
    <t>Kock 1</t>
  </si>
  <si>
    <t>Kock2</t>
  </si>
  <si>
    <t>Kock 3</t>
  </si>
  <si>
    <t>Kock 4</t>
  </si>
  <si>
    <t>Kock 5</t>
  </si>
  <si>
    <t>Kock 6</t>
  </si>
  <si>
    <t>Kock 7</t>
  </si>
  <si>
    <t>Produkter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</si>
  <si>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</si>
  <si>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</si>
  <si>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</si>
  <si>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</si>
  <si>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</si>
  <si>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Utseende i rå form </t>
  </si>
  <si>
    <t>Antal kockar:</t>
  </si>
  <si>
    <t>Mörhet</t>
  </si>
  <si>
    <t>6.</t>
  </si>
  <si>
    <t>7.</t>
  </si>
  <si>
    <t>8.</t>
  </si>
  <si>
    <t>1.</t>
  </si>
  <si>
    <t xml:space="preserve">2. </t>
  </si>
  <si>
    <t xml:space="preserve">3. </t>
  </si>
  <si>
    <t xml:space="preserve">4. </t>
  </si>
  <si>
    <t xml:space="preserve">5. </t>
  </si>
  <si>
    <t>Skala 1 - 10</t>
  </si>
  <si>
    <t>Smak</t>
  </si>
  <si>
    <t>Skala 1- 10 x 2</t>
  </si>
  <si>
    <t>Skala 1 - 10  x 1</t>
  </si>
  <si>
    <t>Skala 1 - 10 x 1</t>
  </si>
  <si>
    <t xml:space="preserve">Skala  1 -10 x 1 </t>
  </si>
  <si>
    <t>utseende rå form</t>
  </si>
  <si>
    <t>35-50 poäng = Exceptionell råvara</t>
  </si>
  <si>
    <t xml:space="preserve">Smak </t>
  </si>
  <si>
    <t>20-24 = Standard råvara</t>
  </si>
  <si>
    <t>Saftighet</t>
  </si>
  <si>
    <t>Total</t>
  </si>
  <si>
    <t xml:space="preserve">25-29 = Hög råvarukvalité               </t>
  </si>
  <si>
    <t>30-34 = Utmärkt råvarukvalité</t>
  </si>
  <si>
    <t>x 1</t>
  </si>
  <si>
    <t>x 2</t>
  </si>
  <si>
    <t>Skala 1-10</t>
  </si>
  <si>
    <t xml:space="preserve">Saftighet </t>
  </si>
  <si>
    <t>UTSEENDE</t>
  </si>
  <si>
    <t>MÖRHET</t>
  </si>
  <si>
    <t>SAFTIGHET</t>
  </si>
  <si>
    <t>SMAK</t>
  </si>
  <si>
    <t xml:space="preserve">30-34 = Utmärkt råvarukvalité </t>
  </si>
  <si>
    <t xml:space="preserve">            </t>
  </si>
  <si>
    <t>Nummer:</t>
  </si>
  <si>
    <t xml:space="preserve">Producent: </t>
  </si>
  <si>
    <t>Plats:</t>
  </si>
  <si>
    <t>Ras:</t>
  </si>
  <si>
    <t>Levnadsätt:</t>
  </si>
  <si>
    <t>Ålder:</t>
  </si>
  <si>
    <t>Kön:</t>
  </si>
  <si>
    <t>Slakteri:</t>
  </si>
  <si>
    <t>Slaktdatum:</t>
  </si>
  <si>
    <t>Slaktvikt:</t>
  </si>
  <si>
    <t>Formklass:</t>
  </si>
  <si>
    <t>Fettklass:</t>
  </si>
  <si>
    <t>Nedkylning:</t>
  </si>
  <si>
    <t xml:space="preserve"> </t>
  </si>
  <si>
    <t>Hängning hel/halv:</t>
  </si>
  <si>
    <t>Nedskärning detalj:</t>
  </si>
  <si>
    <t>Hängmörning:</t>
  </si>
  <si>
    <t>Förpackning</t>
  </si>
  <si>
    <t>Levererat:</t>
  </si>
  <si>
    <t>Foder:</t>
  </si>
  <si>
    <t>0,00</t>
  </si>
  <si>
    <t>Temperatur:</t>
  </si>
  <si>
    <t>Tillagning:</t>
  </si>
  <si>
    <t>Tid i ugn:</t>
  </si>
  <si>
    <t>Vila tid:</t>
  </si>
  <si>
    <t>Före:</t>
  </si>
  <si>
    <t>Efter:</t>
  </si>
  <si>
    <t>Ur ugn:</t>
  </si>
  <si>
    <t>Efter vila:</t>
  </si>
  <si>
    <t>Utseende:</t>
  </si>
  <si>
    <t>Förpackning:</t>
  </si>
  <si>
    <t>Kommenter EXRÅ:</t>
  </si>
  <si>
    <t>KOCKARNAS KOMMENTARER:</t>
  </si>
  <si>
    <t>Utseende i rå form:</t>
  </si>
  <si>
    <t>Mörhet:</t>
  </si>
  <si>
    <t>Saftighet:</t>
  </si>
  <si>
    <t>Smak:</t>
  </si>
  <si>
    <t>TILLAGNINGSPROTOKOLL</t>
  </si>
  <si>
    <t>Salt:</t>
  </si>
  <si>
    <t>Metod:</t>
  </si>
  <si>
    <t>Temperatur ugn:</t>
  </si>
  <si>
    <t>9.</t>
  </si>
  <si>
    <t>10.</t>
  </si>
  <si>
    <t>1. Nibble Referens</t>
  </si>
  <si>
    <t>2. Iberico Referens</t>
  </si>
  <si>
    <t>3. Mangalitsa Rosa Skattlådan</t>
  </si>
  <si>
    <t>4. Mangalitsa/Linderöd Onsberga</t>
  </si>
  <si>
    <t>5. Noir de Bigorre Referens</t>
  </si>
  <si>
    <t>Resultat 18/5</t>
  </si>
  <si>
    <t>Nibblegård</t>
  </si>
  <si>
    <t>Treraskorsning</t>
  </si>
  <si>
    <t>-</t>
  </si>
  <si>
    <t>4 veckor på ben hos Köttgrossisten</t>
  </si>
  <si>
    <t>Vaxxat papper</t>
  </si>
  <si>
    <t xml:space="preserve">21 05 14 </t>
  </si>
  <si>
    <t>Spanien</t>
  </si>
  <si>
    <t>Iberico 25%</t>
  </si>
  <si>
    <t>Vaccat och fryst</t>
  </si>
  <si>
    <t>21 05 14</t>
  </si>
  <si>
    <t>Rosa Skattlådan</t>
  </si>
  <si>
    <t>Skånes Värsjö, Norra Skåne</t>
  </si>
  <si>
    <t>Mangalitsa</t>
  </si>
  <si>
    <t xml:space="preserve">Utomhus i stora hagar, ekbacke med </t>
  </si>
  <si>
    <t xml:space="preserve">gamla ekar på en del av hagen, betesmark </t>
  </si>
  <si>
    <t>fet svart jord, bäck med massor av lerpölar att bada i.</t>
  </si>
  <si>
    <t>14 månader</t>
  </si>
  <si>
    <t>Gylta</t>
  </si>
  <si>
    <t xml:space="preserve"> joirdärtskocka, rotfrukter, meloner, äpplen, päron, </t>
  </si>
  <si>
    <t xml:space="preserve">potatis,vindruvor, majskolvar, broccoli, paprika, tomat, sallad </t>
  </si>
  <si>
    <t xml:space="preserve">Grisfoder (allfoder), svinn-frukt och grönnsaker (morötter, mm), </t>
  </si>
  <si>
    <t>halm, hö, majs och allt det grisem själv plockar, gräs, rötter, larver.</t>
  </si>
  <si>
    <t>Knorrevången i Glimmåkra</t>
  </si>
  <si>
    <t xml:space="preserve">21 05 12 </t>
  </si>
  <si>
    <t>71 kg</t>
  </si>
  <si>
    <t>Halv till 16 maj i 2°C</t>
  </si>
  <si>
    <t>21 05 16</t>
  </si>
  <si>
    <t>4 dagar på halvkropp</t>
  </si>
  <si>
    <t>Insatspåse &amp; kartong</t>
  </si>
  <si>
    <t>21 05 17</t>
  </si>
  <si>
    <t>Onsberga</t>
  </si>
  <si>
    <t>Onsberga gård Sörmland</t>
  </si>
  <si>
    <t>75% Mangalitsa, 25% Linderödssvin</t>
  </si>
  <si>
    <t>KRAV certifierad utegris</t>
  </si>
  <si>
    <t>Kastrat</t>
  </si>
  <si>
    <t>Bergs Gårdsslakteri</t>
  </si>
  <si>
    <t>21 05 03</t>
  </si>
  <si>
    <t>81 kg</t>
  </si>
  <si>
    <t>4°C sedan 3/5</t>
  </si>
  <si>
    <t>21 05 10</t>
  </si>
  <si>
    <t>8 dagar på stock i 4°C</t>
  </si>
  <si>
    <t>Opackad</t>
  </si>
  <si>
    <t>21 05 18</t>
  </si>
  <si>
    <t>Frankrike</t>
  </si>
  <si>
    <t>Noir de Bigorre</t>
  </si>
  <si>
    <t>Utegris</t>
  </si>
  <si>
    <t>21 05 07</t>
  </si>
  <si>
    <t>119,9 kg</t>
  </si>
  <si>
    <t>Ovaccad i papper</t>
  </si>
  <si>
    <t>I vaxat papper</t>
  </si>
  <si>
    <t>Bryning i panna Scanpan</t>
  </si>
  <si>
    <t>Havssalt</t>
  </si>
  <si>
    <t>24°</t>
  </si>
  <si>
    <t>48°</t>
  </si>
  <si>
    <t>15 minuter</t>
  </si>
  <si>
    <t>Något torkade ytor</t>
  </si>
  <si>
    <t>Fettkappan släpper vid köttet märkligt</t>
  </si>
  <si>
    <t>Vaccumförpackning</t>
  </si>
  <si>
    <t>Rationalugn 130° 50% spjäll</t>
  </si>
  <si>
    <t>130°</t>
  </si>
  <si>
    <t>Rationalugn 50% spjäll</t>
  </si>
  <si>
    <t>31°</t>
  </si>
  <si>
    <t>49-52°</t>
  </si>
  <si>
    <t>10 min</t>
  </si>
  <si>
    <t>Blå påse &amp; pappkartong</t>
  </si>
  <si>
    <t xml:space="preserve">Något snedsågad visningsbit som kan </t>
  </si>
  <si>
    <t>förbättras i styckningen.</t>
  </si>
  <si>
    <t>Ryggen något snedsågad så köttsidan kommer fram.</t>
  </si>
  <si>
    <t>Bryning i panna Scanpan, Rationalugn 50% spjäll</t>
  </si>
  <si>
    <t>I 3 cm skivor på ben</t>
  </si>
  <si>
    <t>30°</t>
  </si>
  <si>
    <t>13 min</t>
  </si>
  <si>
    <t>Fin färg, fräsch doft och riktigt hög kvalité.</t>
  </si>
  <si>
    <t>Blå plastpåse i papppåse</t>
  </si>
  <si>
    <t>Fin färg och proportioner med riktigt bra nivå!</t>
  </si>
  <si>
    <t>Något snedsågad och benflisor längs ryggen</t>
  </si>
  <si>
    <t>34°</t>
  </si>
  <si>
    <t>48-51°</t>
  </si>
  <si>
    <t>11 min</t>
  </si>
  <si>
    <t>11-14 min</t>
  </si>
  <si>
    <t>Något blöt och ingen visningsbit sågad</t>
  </si>
  <si>
    <t>Råvarufakta saknas många detaljer i.</t>
  </si>
  <si>
    <t>Hel kotlettrad med karre på ben i plastpå</t>
  </si>
  <si>
    <t>Tunn fettkappa med fast konsistens på köttet</t>
  </si>
  <si>
    <t>Ljust rosa köttet med väldigt liten marmorering</t>
  </si>
  <si>
    <t>bra mörhet även överfettet</t>
  </si>
  <si>
    <t>Lite svampig och mjuk konsistens där saftigheten inte håller ihop</t>
  </si>
  <si>
    <t>Låg smak med god stekkänsla</t>
  </si>
  <si>
    <t>Lätt mogen ton i smaken med viss syra, mild.</t>
  </si>
  <si>
    <t>Fin form med god doft</t>
  </si>
  <si>
    <t>Mediummör som ser lite torr ut</t>
  </si>
  <si>
    <t>Korta grova fibrer som smular i munen med god saftig fettkappa</t>
  </si>
  <si>
    <t>Syrliga mineraltoner, nötigt gott fett, enkel kort smak</t>
  </si>
  <si>
    <t>Fin marmorering utan fettkappa</t>
  </si>
  <si>
    <t>Något hård och tuggig</t>
  </si>
  <si>
    <t>Något torr upplevelse men med bra fettsmak</t>
  </si>
  <si>
    <t>Gott insprängt fett</t>
  </si>
  <si>
    <t xml:space="preserve">Oljig, nötig, rostat majs </t>
  </si>
  <si>
    <t xml:space="preserve">Fuktig yta som upplevs slarvigt behandlad </t>
  </si>
  <si>
    <t xml:space="preserve">Svag syrlig doft </t>
  </si>
  <si>
    <t>Stumt kött, men lätt och skära men ej så mör</t>
  </si>
  <si>
    <t>Ganska grovt kött med korta smuliga fibrer</t>
  </si>
  <si>
    <t>God steksmak</t>
  </si>
  <si>
    <t>Släpper saftigheten innan tuggan är klar</t>
  </si>
  <si>
    <t>Fyllig, syrlig, nötig</t>
  </si>
  <si>
    <t>Vacker helhet med lagom fettmängd proportioner kött</t>
  </si>
  <si>
    <t>Något fuktig i köttet med otroligt hög kvalite på hantverket och råvara</t>
  </si>
  <si>
    <t>Mycket bra saftighet och fin köttstruktur</t>
  </si>
  <si>
    <t>Kött + fett är harmoniskt med fin smak</t>
  </si>
  <si>
    <t>Perfekt kappa storlek med lätt fin marmorering</t>
  </si>
  <si>
    <t>Djup lång svampsmak med lätt elegans</t>
  </si>
  <si>
    <t>Min favorit av mörhet, lite längre tugg med inte svår.</t>
  </si>
  <si>
    <t>Väldigt mild behaglig snygg smak, skulle behöva mer stekyta!</t>
  </si>
  <si>
    <t>Vitt mor rosagult fett med behaglig doft.</t>
  </si>
  <si>
    <t>Mör på ett jättebra sätt</t>
  </si>
  <si>
    <t>Bra textur med bra jos och motstånd</t>
  </si>
  <si>
    <t>God smak av gris och stannar kvar länge och fyller munnen</t>
  </si>
  <si>
    <t>Nötig, djurigt fett, örtigt syrligt gott!</t>
  </si>
  <si>
    <t>Otroligt bra när allt äts ihop</t>
  </si>
  <si>
    <t>En väldigt hög smakupplevelse!</t>
  </si>
  <si>
    <t>Flera fina lager av fett kött, bra marmorering</t>
  </si>
  <si>
    <t>Något stor fettkappa för att hantera till stekning, bättre till chark!</t>
  </si>
  <si>
    <t>Fettet! OJ!</t>
  </si>
  <si>
    <t>Fast och fin med något charkig doft</t>
  </si>
  <si>
    <t>Fettet är fast som chark</t>
  </si>
  <si>
    <t>Väldigt mör med balans</t>
  </si>
  <si>
    <t>Bra balans med kött och fett utan smulighet med hög jos</t>
  </si>
  <si>
    <t>Gott absolut fin fyllighet</t>
  </si>
  <si>
    <t>Äpplighet, grästoner, ört med gott fett!</t>
  </si>
  <si>
    <t>Perfekt!!! Saftig.</t>
  </si>
  <si>
    <t>Brynt smörkola, syrlig, örtig, järnig, WOW!</t>
  </si>
  <si>
    <t>Vacker rejält stor med vädigt stor fettkappa, till chark?</t>
  </si>
  <si>
    <t>Ihop med fett riktigt bra!</t>
  </si>
  <si>
    <t>Smaken tydligörs av svamp, syra, skog</t>
  </si>
  <si>
    <t>Något i det tuggigaste laget</t>
  </si>
  <si>
    <t>Något torr i köttet med magiskt saftigt fett</t>
  </si>
  <si>
    <t>Med smältande fett och tuffare kött</t>
  </si>
  <si>
    <t>Godaste fettet som smakar sidfläsk</t>
  </si>
  <si>
    <t>Mild i doften med en väldigt ojämn köttfärg</t>
  </si>
  <si>
    <t>Välldigt ljus i köttet</t>
  </si>
  <si>
    <t>Saftigheten släpper lite med ganska breda fibrer efter tillagning</t>
  </si>
  <si>
    <t>Syrlig, lite högre smak än väntat</t>
  </si>
  <si>
    <t>35-50 poäng = Potential till Exceptionell råvara</t>
  </si>
  <si>
    <t>UTVECKLINGSMÖTE GRIS L´Avventura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</si>
</sst>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6"/>
      <color theme="1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3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0" fillId="2" borderId="0" xfId="0" applyFill="1"/>
    <xf numFmtId="0" fontId="9" fillId="2" borderId="0" xfId="0" applyFont="1" applyFill="1"/>
    <xf numFmtId="0" fontId="2" fillId="2" borderId="0" xfId="0" applyFont="1" applyFill="1"/>
    <xf numFmtId="0" fontId="2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2" fontId="0" fillId="2" borderId="5" xfId="0" applyNumberForma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2" fontId="11" fillId="2" borderId="0" xfId="0" applyNumberFormat="1" applyFont="1" applyFill="1"/>
    <xf numFmtId="0" fontId="11" fillId="2" borderId="0" xfId="0" applyFont="1" applyFill="1" applyAlignment="1">
      <alignment horizontal="left"/>
    </xf>
    <xf numFmtId="164" fontId="0" fillId="2" borderId="0" xfId="0" applyNumberFormat="1" applyFill="1"/>
    <xf numFmtId="0" fontId="4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2" fillId="2" borderId="0" xfId="0" applyFont="1" applyFill="1"/>
    <xf numFmtId="0" fontId="13" fillId="2" borderId="0" xfId="0" applyFont="1" applyFill="1"/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2" fontId="11" fillId="2" borderId="0" xfId="0" applyNumberFormat="1" applyFont="1" applyFill="1" applyAlignment="1">
      <alignment horizontal="left"/>
    </xf>
    <xf numFmtId="0" fontId="11" fillId="2" borderId="6" xfId="0" applyFont="1" applyFill="1" applyBorder="1" applyAlignment="1">
      <alignment horizontal="left"/>
    </xf>
    <xf numFmtId="0" fontId="7" fillId="2" borderId="0" xfId="0" applyFont="1" applyFill="1" applyAlignment="1">
      <alignment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" fontId="11" fillId="2" borderId="0" xfId="0" applyNumberFormat="1" applyFont="1" applyFill="1" applyAlignment="1">
      <alignment horizontal="center"/>
    </xf>
    <xf numFmtId="0" fontId="0" fillId="3" borderId="0" xfId="0" applyFill="1"/>
    <xf numFmtId="0" fontId="2" fillId="2" borderId="5" xfId="0" applyFont="1" applyFill="1" applyBorder="1"/>
    <xf numFmtId="0" fontId="11" fillId="2" borderId="5" xfId="0" applyFont="1" applyFill="1" applyBorder="1"/>
    <xf numFmtId="0" fontId="0" fillId="2" borderId="8" xfId="0" applyFill="1" applyBorder="1" applyAlignment="1">
      <alignment horizontal="center"/>
    </xf>
    <xf numFmtId="2" fontId="0" fillId="2" borderId="0" xfId="0" applyNumberFormat="1" applyFill="1" applyAlignment="1">
      <alignment horizontal="left"/>
    </xf>
    <xf numFmtId="2" fontId="0" fillId="2" borderId="8" xfId="0" applyNumberFormat="1" applyFill="1" applyBorder="1" applyAlignment="1">
      <alignment horizontal="left"/>
    </xf>
    <xf numFmtId="0" fontId="0" fillId="2" borderId="0" xfId="0" applyFill="1" applyAlignment="1" applyProtection="1">
      <alignment horizontal="left" wrapText="1"/>
      <protection locked="0"/>
    </xf>
    <xf numFmtId="0" fontId="7" fillId="2" borderId="5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>
      <alignment horizontal="left"/>
    </xf>
    <xf numFmtId="2" fontId="0" fillId="2" borderId="7" xfId="0" applyNumberFormat="1" applyFill="1" applyBorder="1" applyAlignment="1">
      <alignment horizontal="left"/>
    </xf>
    <xf numFmtId="2" fontId="4" fillId="2" borderId="5" xfId="0" applyNumberFormat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left" indent="1"/>
    </xf>
    <xf numFmtId="164" fontId="2" fillId="2" borderId="5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2" fillId="2" borderId="0" xfId="0" applyNumberFormat="1" applyFont="1" applyFill="1" applyAlignment="1">
      <alignment horizontal="left"/>
    </xf>
    <xf numFmtId="2" fontId="2" fillId="2" borderId="5" xfId="0" applyNumberFormat="1" applyFont="1" applyFill="1" applyBorder="1" applyAlignment="1">
      <alignment horizontal="center"/>
    </xf>
    <xf numFmtId="2" fontId="14" fillId="2" borderId="5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15" fontId="12" fillId="2" borderId="2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" fillId="2" borderId="0" xfId="0" applyFont="1" applyFill="1"/>
    <xf numFmtId="14" fontId="5" fillId="2" borderId="0" xfId="0" applyNumberFormat="1" applyFont="1" applyFill="1" applyAlignment="1">
      <alignment horizontal="left"/>
    </xf>
    <xf numFmtId="0" fontId="15" fillId="5" borderId="0" xfId="0" applyFont="1" applyFill="1"/>
    <xf numFmtId="0" fontId="16" fillId="5" borderId="0" xfId="0" applyFont="1" applyFill="1"/>
    <xf numFmtId="0" fontId="17" fillId="5" borderId="0" xfId="0" applyFont="1" applyFill="1" applyAlignment="1">
      <alignment horizontal="left"/>
    </xf>
    <xf numFmtId="0" fontId="17" fillId="5" borderId="0" xfId="0" applyFont="1" applyFill="1"/>
    <xf numFmtId="14" fontId="17" fillId="5" borderId="0" xfId="0" applyNumberFormat="1" applyFont="1" applyFill="1" applyAlignment="1">
      <alignment horizontal="left"/>
    </xf>
    <xf numFmtId="0" fontId="3" fillId="2" borderId="0" xfId="0" applyFont="1" applyFill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0" fontId="18" fillId="2" borderId="0" xfId="0" applyFont="1" applyFill="1"/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4" fillId="2" borderId="6" xfId="0" applyNumberFormat="1" applyFont="1" applyFill="1" applyBorder="1" applyAlignment="1">
      <alignment horizontal="center"/>
    </xf>
    <xf numFmtId="0" fontId="15" fillId="5" borderId="0" xfId="0" applyFont="1" applyFill="1" applyAlignment="1">
      <alignment horizontal="left"/>
    </xf>
    <xf numFmtId="2" fontId="3" fillId="2" borderId="5" xfId="0" applyNumberFormat="1" applyFont="1" applyFill="1" applyBorder="1" applyAlignment="1">
      <alignment horizontal="center"/>
    </xf>
  </cellXfs>
  <cellStyles count="1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Normal" xfId="0" builtinId="0"/>
  </cellStyles>
  <dxfs count="78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Ackumulerade</a:t>
            </a:r>
            <a:r>
              <a:rPr lang="en-US" baseline="0"/>
              <a:t> värden</a:t>
            </a:r>
            <a:endParaRPr lang="en-US"/>
          </a:p>
        </c:rich>
      </c:tx>
      <c:layout>
        <c:manualLayout>
          <c:xMode val="edge"/>
          <c:yMode val="edge"/>
          <c:x val="0.416321553536875"/>
          <c:y val="1.51691056677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041635835646903E-2"/>
          <c:y val="1.1828463072222699E-2"/>
          <c:w val="0.94488853065414302"/>
          <c:h val="0.80234194610923504"/>
        </c:manualLayout>
      </c:layout>
      <c:lineChart>
        <c:grouping val="standard"/>
        <c:varyColors val="0"/>
        <c:ser>
          <c:idx val="0"/>
          <c:order val="0"/>
          <c:tx>
            <c:strRef>
              <c:f>Totalt!$C$33</c:f>
              <c:strCache>
                <c:ptCount val="1"/>
                <c:pt idx="0">
                  <c:v>utseende rå form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Totalt!$C$34:$C$44</c:f>
              <c:numCache>
                <c:formatCode>0.00</c:formatCode>
                <c:ptCount val="11"/>
                <c:pt idx="0">
                  <c:v>5.6428571428571432</c:v>
                </c:pt>
                <c:pt idx="1">
                  <c:v>4.7142857142857144</c:v>
                </c:pt>
                <c:pt idx="2">
                  <c:v>8</c:v>
                </c:pt>
                <c:pt idx="3">
                  <c:v>7.5</c:v>
                </c:pt>
                <c:pt idx="4">
                  <c:v>7.07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D-4E35-B385-EA96F85065A0}"/>
            </c:ext>
          </c:extLst>
        </c:ser>
        <c:ser>
          <c:idx val="1"/>
          <c:order val="1"/>
          <c:tx>
            <c:strRef>
              <c:f>Totalt!$D$33</c:f>
              <c:strCache>
                <c:ptCount val="1"/>
                <c:pt idx="0">
                  <c:v>Mörhet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Totalt!$D$34:$D$44</c:f>
              <c:numCache>
                <c:formatCode>0.00</c:formatCode>
                <c:ptCount val="11"/>
                <c:pt idx="0">
                  <c:v>6</c:v>
                </c:pt>
                <c:pt idx="1">
                  <c:v>4.9285714285714288</c:v>
                </c:pt>
                <c:pt idx="2">
                  <c:v>6.64</c:v>
                </c:pt>
                <c:pt idx="3">
                  <c:v>7.71</c:v>
                </c:pt>
                <c:pt idx="4">
                  <c:v>6.64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D-4E35-B385-EA96F85065A0}"/>
            </c:ext>
          </c:extLst>
        </c:ser>
        <c:ser>
          <c:idx val="2"/>
          <c:order val="2"/>
          <c:tx>
            <c:strRef>
              <c:f>Totalt!$E$33</c:f>
              <c:strCache>
                <c:ptCount val="1"/>
                <c:pt idx="0">
                  <c:v>Saftighet</c:v>
                </c:pt>
              </c:strCache>
            </c:strRef>
          </c:tx>
          <c:marker>
            <c:symbol val="circle"/>
            <c:size val="7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Totalt!$E$34:$E$44</c:f>
              <c:numCache>
                <c:formatCode>0.00</c:formatCode>
                <c:ptCount val="11"/>
                <c:pt idx="0">
                  <c:v>5.5</c:v>
                </c:pt>
                <c:pt idx="1">
                  <c:v>4.5714285714285712</c:v>
                </c:pt>
                <c:pt idx="2">
                  <c:v>7.71</c:v>
                </c:pt>
                <c:pt idx="3">
                  <c:v>7.93</c:v>
                </c:pt>
                <c:pt idx="4">
                  <c:v>6.43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D-4E35-B385-EA96F85065A0}"/>
            </c:ext>
          </c:extLst>
        </c:ser>
        <c:ser>
          <c:idx val="3"/>
          <c:order val="3"/>
          <c:tx>
            <c:strRef>
              <c:f>Totalt!$G$33</c:f>
              <c:strCache>
                <c:ptCount val="1"/>
                <c:pt idx="0">
                  <c:v>Potential</c:v>
                </c:pt>
              </c:strCache>
            </c:strRef>
          </c:tx>
          <c:val>
            <c:numRef>
              <c:f>Totalt!$G$34:$G$41</c:f>
              <c:numCache>
                <c:formatCode>0.00</c:formatCode>
                <c:ptCount val="8"/>
                <c:pt idx="0">
                  <c:v>27.285714285714285</c:v>
                </c:pt>
                <c:pt idx="1">
                  <c:v>23.928571428571427</c:v>
                </c:pt>
                <c:pt idx="2">
                  <c:v>36.799999999999997</c:v>
                </c:pt>
                <c:pt idx="3">
                  <c:v>38.9</c:v>
                </c:pt>
                <c:pt idx="4">
                  <c:v>33.4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6D-4E35-B385-EA96F85065A0}"/>
            </c:ext>
          </c:extLst>
        </c:ser>
        <c:ser>
          <c:idx val="4"/>
          <c:order val="4"/>
          <c:tx>
            <c:strRef>
              <c:f>Totalt!$E$33</c:f>
              <c:strCache>
                <c:ptCount val="1"/>
                <c:pt idx="0">
                  <c:v>Saftighet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56D-4E35-B385-EA96F85065A0}"/>
            </c:ext>
          </c:extLst>
        </c:ser>
        <c:ser>
          <c:idx val="5"/>
          <c:order val="5"/>
          <c:tx>
            <c:strRef>
              <c:f>Totalt!$F$33</c:f>
              <c:strCache>
                <c:ptCount val="1"/>
                <c:pt idx="0">
                  <c:v>Smak</c:v>
                </c:pt>
              </c:strCache>
            </c:strRef>
          </c:tx>
          <c:val>
            <c:numRef>
              <c:f>Totalt!$F$34:$F$42</c:f>
              <c:numCache>
                <c:formatCode>0.00</c:formatCode>
                <c:ptCount val="9"/>
                <c:pt idx="0">
                  <c:v>10.142857142857142</c:v>
                </c:pt>
                <c:pt idx="1">
                  <c:v>9.7142857142857135</c:v>
                </c:pt>
                <c:pt idx="2">
                  <c:v>14.43</c:v>
                </c:pt>
                <c:pt idx="3">
                  <c:v>15.71</c:v>
                </c:pt>
                <c:pt idx="4">
                  <c:v>13.29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6D-4E35-B385-EA96F8506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794424"/>
        <c:axId val="-2062641736"/>
      </c:lineChart>
      <c:catAx>
        <c:axId val="2083794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62641736"/>
        <c:crosses val="autoZero"/>
        <c:auto val="1"/>
        <c:lblAlgn val="ctr"/>
        <c:lblOffset val="100"/>
        <c:noMultiLvlLbl val="0"/>
      </c:catAx>
      <c:valAx>
        <c:axId val="-2062641736"/>
        <c:scaling>
          <c:orientation val="minMax"/>
          <c:max val="5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83794424"/>
        <c:crosses val="autoZero"/>
        <c:crossBetween val="between"/>
      </c:valAx>
    </c:plotArea>
    <c:legend>
      <c:legendPos val="b"/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'Nibble Ref.'!$K$29:$K$30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'Nibble Ref.'!$J$31:$J$37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'Nibble Ref.'!$K$31:$K$37</c:f>
              <c:numCache>
                <c:formatCode>General</c:formatCode>
                <c:ptCount val="7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F-4945-B6F7-8EBEB267E1F2}"/>
            </c:ext>
          </c:extLst>
        </c:ser>
        <c:ser>
          <c:idx val="1"/>
          <c:order val="1"/>
          <c:tx>
            <c:strRef>
              <c:f>'Nibble Ref.'!$L$29:$L$30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'Nibble Ref.'!$J$31:$J$37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'Nibble Ref.'!$L$31:$L$37</c:f>
              <c:numCache>
                <c:formatCode>General</c:formatCode>
                <c:ptCount val="7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F-4945-B6F7-8EBEB267E1F2}"/>
            </c:ext>
          </c:extLst>
        </c:ser>
        <c:ser>
          <c:idx val="2"/>
          <c:order val="2"/>
          <c:tx>
            <c:strRef>
              <c:f>'Nibble Ref.'!$M$29:$M$30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'Nibble Ref.'!$J$31:$J$37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'Nibble Ref.'!$M$31:$M$37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5.5</c:v>
                </c:pt>
                <c:pt idx="4">
                  <c:v>7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BF-4945-B6F7-8EBEB267E1F2}"/>
            </c:ext>
          </c:extLst>
        </c:ser>
        <c:ser>
          <c:idx val="3"/>
          <c:order val="3"/>
          <c:tx>
            <c:strRef>
              <c:f>'Nibble Ref.'!$N$29:$N$30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'Nibble Ref.'!$J$31:$J$37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'Nibble Ref.'!$N$31:$N$37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5.5</c:v>
                </c:pt>
                <c:pt idx="4">
                  <c:v>6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BF-4945-B6F7-8EBEB267E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383336"/>
        <c:axId val="-2010425592"/>
      </c:lineChart>
      <c:catAx>
        <c:axId val="-2113383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10425592"/>
        <c:crosses val="autoZero"/>
        <c:auto val="1"/>
        <c:lblAlgn val="ctr"/>
        <c:lblOffset val="100"/>
        <c:noMultiLvlLbl val="0"/>
      </c:catAx>
      <c:valAx>
        <c:axId val="-2010425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11338333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'Iberico Ref.'!$K$29:$K$30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'Iberico Ref.'!$J$31:$J$37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'Iberico Ref.'!$K$31:$K$37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4-4C36-877F-D00E40BC5445}"/>
            </c:ext>
          </c:extLst>
        </c:ser>
        <c:ser>
          <c:idx val="1"/>
          <c:order val="1"/>
          <c:tx>
            <c:strRef>
              <c:f>'Iberico Ref.'!$L$29:$L$30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'Iberico Ref.'!$J$31:$J$37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'Iberico Ref.'!$L$31:$L$37</c:f>
              <c:numCache>
                <c:formatCode>General</c:formatCode>
                <c:ptCount val="7"/>
                <c:pt idx="0">
                  <c:v>5</c:v>
                </c:pt>
                <c:pt idx="1">
                  <c:v>4.5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4-4C36-877F-D00E40BC5445}"/>
            </c:ext>
          </c:extLst>
        </c:ser>
        <c:ser>
          <c:idx val="2"/>
          <c:order val="2"/>
          <c:tx>
            <c:strRef>
              <c:f>'Iberico Ref.'!$M$29:$M$30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'Iberico Ref.'!$J$31:$J$37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'Iberico Ref.'!$M$31:$M$37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4-4C36-877F-D00E40BC5445}"/>
            </c:ext>
          </c:extLst>
        </c:ser>
        <c:ser>
          <c:idx val="3"/>
          <c:order val="3"/>
          <c:tx>
            <c:strRef>
              <c:f>'Iberico Ref.'!$N$29:$N$30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'Iberico Ref.'!$J$31:$J$37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'Iberico Ref.'!$N$31:$N$37</c:f>
              <c:numCache>
                <c:formatCode>General</c:formatCode>
                <c:ptCount val="7"/>
                <c:pt idx="0">
                  <c:v>5.5</c:v>
                </c:pt>
                <c:pt idx="1">
                  <c:v>4.5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4-4C36-877F-D00E40BC5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7499624"/>
        <c:axId val="1753729272"/>
      </c:lineChart>
      <c:catAx>
        <c:axId val="176749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53729272"/>
        <c:crosses val="autoZero"/>
        <c:auto val="1"/>
        <c:lblAlgn val="ctr"/>
        <c:lblOffset val="100"/>
        <c:noMultiLvlLbl val="0"/>
      </c:catAx>
      <c:valAx>
        <c:axId val="1753729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6749962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'Manga Rosa'!$K$32:$K$33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'Manga Rosa'!$J$34:$J$41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'Manga Rosa'!$K$34:$K$41</c:f>
              <c:numCache>
                <c:formatCode>General</c:formatCode>
                <c:ptCount val="8"/>
                <c:pt idx="0">
                  <c:v>8</c:v>
                </c:pt>
                <c:pt idx="1">
                  <c:v>7.5</c:v>
                </c:pt>
                <c:pt idx="2">
                  <c:v>7</c:v>
                </c:pt>
                <c:pt idx="3">
                  <c:v>8.5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F-400B-BE71-D9057FB8EE8E}"/>
            </c:ext>
          </c:extLst>
        </c:ser>
        <c:ser>
          <c:idx val="1"/>
          <c:order val="1"/>
          <c:tx>
            <c:strRef>
              <c:f>'Manga Rosa'!$L$32:$L$33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'Manga Rosa'!$J$34:$J$41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'Manga Rosa'!$L$34:$L$41</c:f>
              <c:numCache>
                <c:formatCode>General</c:formatCode>
                <c:ptCount val="8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7.5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F-400B-BE71-D9057FB8EE8E}"/>
            </c:ext>
          </c:extLst>
        </c:ser>
        <c:ser>
          <c:idx val="2"/>
          <c:order val="2"/>
          <c:tx>
            <c:strRef>
              <c:f>'Manga Rosa'!$M$32:$M$33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'Manga Rosa'!$J$34:$J$41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'Manga Rosa'!$M$34:$M$41</c:f>
              <c:numCache>
                <c:formatCode>General</c:formatCode>
                <c:ptCount val="8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7F-400B-BE71-D9057FB8EE8E}"/>
            </c:ext>
          </c:extLst>
        </c:ser>
        <c:ser>
          <c:idx val="3"/>
          <c:order val="3"/>
          <c:tx>
            <c:strRef>
              <c:f>'Manga Rosa'!$N$32:$N$33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'Manga Rosa'!$J$34:$J$41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'Manga Rosa'!$N$34:$N$41</c:f>
              <c:numCache>
                <c:formatCode>General</c:formatCode>
                <c:ptCount val="8"/>
                <c:pt idx="0">
                  <c:v>7</c:v>
                </c:pt>
                <c:pt idx="1">
                  <c:v>8.5</c:v>
                </c:pt>
                <c:pt idx="2">
                  <c:v>7</c:v>
                </c:pt>
                <c:pt idx="3">
                  <c:v>7.5</c:v>
                </c:pt>
                <c:pt idx="4">
                  <c:v>7</c:v>
                </c:pt>
                <c:pt idx="5">
                  <c:v>7</c:v>
                </c:pt>
                <c:pt idx="6">
                  <c:v>6.5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7F-400B-BE71-D9057FB8E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6021656"/>
        <c:axId val="2104431176"/>
      </c:lineChart>
      <c:catAx>
        <c:axId val="-212602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104431176"/>
        <c:crosses val="autoZero"/>
        <c:auto val="1"/>
        <c:lblAlgn val="ctr"/>
        <c:lblOffset val="100"/>
        <c:noMultiLvlLbl val="0"/>
      </c:catAx>
      <c:valAx>
        <c:axId val="2104431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12602165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Onsberga!$K$28:$K$29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Onsberga!$J$30:$J$37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Onsberga!$K$30:$K$37</c:f>
              <c:numCache>
                <c:formatCode>General</c:formatCode>
                <c:ptCount val="8"/>
                <c:pt idx="0">
                  <c:v>8</c:v>
                </c:pt>
                <c:pt idx="1">
                  <c:v>7.5</c:v>
                </c:pt>
                <c:pt idx="2">
                  <c:v>7</c:v>
                </c:pt>
                <c:pt idx="3">
                  <c:v>8.5</c:v>
                </c:pt>
                <c:pt idx="4">
                  <c:v>8</c:v>
                </c:pt>
                <c:pt idx="5">
                  <c:v>7</c:v>
                </c:pt>
                <c:pt idx="6">
                  <c:v>6.5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6-40D8-9D56-D46AF04DE4E5}"/>
            </c:ext>
          </c:extLst>
        </c:ser>
        <c:ser>
          <c:idx val="1"/>
          <c:order val="1"/>
          <c:tx>
            <c:strRef>
              <c:f>Onsberga!$L$28:$L$29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Onsberga!$J$30:$J$37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Onsberga!$L$30:$L$37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6-40D8-9D56-D46AF04DE4E5}"/>
            </c:ext>
          </c:extLst>
        </c:ser>
        <c:ser>
          <c:idx val="2"/>
          <c:order val="2"/>
          <c:tx>
            <c:strRef>
              <c:f>Onsberga!$M$28:$M$29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Onsberga!$J$30:$J$37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Onsberga!$M$30:$M$37</c:f>
              <c:numCache>
                <c:formatCode>General</c:formatCode>
                <c:ptCount val="8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7.5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76-40D8-9D56-D46AF04DE4E5}"/>
            </c:ext>
          </c:extLst>
        </c:ser>
        <c:ser>
          <c:idx val="3"/>
          <c:order val="3"/>
          <c:tx>
            <c:strRef>
              <c:f>Onsberga!$N$28:$N$29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Onsberga!$J$30:$J$37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Onsberga!$N$30:$N$37</c:f>
              <c:numCache>
                <c:formatCode>General</c:formatCode>
                <c:ptCount val="8"/>
                <c:pt idx="0">
                  <c:v>8</c:v>
                </c:pt>
                <c:pt idx="1">
                  <c:v>8.5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7.5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76-40D8-9D56-D46AF04DE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4841096"/>
        <c:axId val="1794666920"/>
      </c:lineChart>
      <c:catAx>
        <c:axId val="179484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94666920"/>
        <c:crosses val="autoZero"/>
        <c:auto val="1"/>
        <c:lblAlgn val="ctr"/>
        <c:lblOffset val="100"/>
        <c:noMultiLvlLbl val="0"/>
      </c:catAx>
      <c:valAx>
        <c:axId val="17946669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9484109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'Noir Ref.'!$K$28:$K$29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'Noir Ref.'!$J$30:$J$37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'Noir Ref.'!$K$30:$K$37</c:f>
              <c:numCache>
                <c:formatCode>General</c:formatCode>
                <c:ptCount val="8"/>
                <c:pt idx="0">
                  <c:v>7</c:v>
                </c:pt>
                <c:pt idx="1">
                  <c:v>7.5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9-4B04-A591-0591CFB7CA20}"/>
            </c:ext>
          </c:extLst>
        </c:ser>
        <c:ser>
          <c:idx val="1"/>
          <c:order val="1"/>
          <c:tx>
            <c:strRef>
              <c:f>'Noir Ref.'!$L$28:$L$29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'Noir Ref.'!$J$30:$J$37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'Noir Ref.'!$L$30:$L$37</c:f>
              <c:numCache>
                <c:formatCode>General</c:formatCode>
                <c:ptCount val="8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8.5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A9-4B04-A591-0591CFB7CA20}"/>
            </c:ext>
          </c:extLst>
        </c:ser>
        <c:ser>
          <c:idx val="2"/>
          <c:order val="2"/>
          <c:tx>
            <c:strRef>
              <c:f>'Noir Ref.'!$M$28:$M$29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'Noir Ref.'!$J$30:$J$37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'Noir Ref.'!$M$30:$M$37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8.5</c:v>
                </c:pt>
                <c:pt idx="4">
                  <c:v>6</c:v>
                </c:pt>
                <c:pt idx="5">
                  <c:v>6</c:v>
                </c:pt>
                <c:pt idx="6">
                  <c:v>6.5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9-4B04-A591-0591CFB7CA20}"/>
            </c:ext>
          </c:extLst>
        </c:ser>
        <c:ser>
          <c:idx val="3"/>
          <c:order val="3"/>
          <c:tx>
            <c:strRef>
              <c:f>'Noir Ref.'!$N$28:$N$29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'Noir Ref.'!$J$30:$J$37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'Noir Ref.'!$N$30:$N$37</c:f>
              <c:numCache>
                <c:formatCode>General</c:formatCode>
                <c:ptCount val="8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8.5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9-4B04-A591-0591CFB7C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4740456"/>
        <c:axId val="1794742392"/>
      </c:lineChart>
      <c:catAx>
        <c:axId val="179474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94742392"/>
        <c:crosses val="autoZero"/>
        <c:auto val="1"/>
        <c:lblAlgn val="ctr"/>
        <c:lblOffset val="100"/>
        <c:noMultiLvlLbl val="0"/>
      </c:catAx>
      <c:valAx>
        <c:axId val="17947423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9474045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731522</xdr:colOff>
      <xdr:row>26</xdr:row>
      <xdr:rowOff>143693</xdr:rowOff>
    </xdr:from>
    <xdr:to>
      <xdr:col>6</xdr:col>
      <xdr:colOff>2449286</xdr:colOff>
      <xdr:row>58</xdr:row>
      <xdr:rowOff>19595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32657</xdr:colOff>
      <xdr:row>0</xdr:row>
      <xdr:rowOff>106181</xdr:rowOff>
    </xdr:from>
    <xdr:to>
      <xdr:col>2</xdr:col>
      <xdr:colOff>130629</xdr:colOff>
      <xdr:row>4</xdr:row>
      <xdr:rowOff>20819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57" y="106181"/>
          <a:ext cx="2438400" cy="6584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25</xdr:row>
      <xdr:rowOff>127000</xdr:rowOff>
    </xdr:from>
    <xdr:to>
      <xdr:col>18</xdr:col>
      <xdr:colOff>381000</xdr:colOff>
      <xdr:row>39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84667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165900</xdr:colOff>
      <xdr:row>0</xdr:row>
      <xdr:rowOff>114301</xdr:rowOff>
    </xdr:from>
    <xdr:to>
      <xdr:col>8</xdr:col>
      <xdr:colOff>330200</xdr:colOff>
      <xdr:row>25</xdr:row>
      <xdr:rowOff>163211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4941645" y="824956"/>
          <a:ext cx="6094110" cy="467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184149</xdr:colOff>
      <xdr:row>26</xdr:row>
      <xdr:rowOff>76200</xdr:rowOff>
    </xdr:from>
    <xdr:to>
      <xdr:col>18</xdr:col>
      <xdr:colOff>558800</xdr:colOff>
      <xdr:row>39</xdr:row>
      <xdr:rowOff>177800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0500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114300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114300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7</xdr:row>
      <xdr:rowOff>50800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4</xdr:col>
      <xdr:colOff>800</xdr:colOff>
      <xdr:row>0</xdr:row>
      <xdr:rowOff>0</xdr:rowOff>
    </xdr:from>
    <xdr:to>
      <xdr:col>7</xdr:col>
      <xdr:colOff>508000</xdr:colOff>
      <xdr:row>26</xdr:row>
      <xdr:rowOff>7400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2905000" y="778800"/>
          <a:ext cx="6230400" cy="4672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107949</xdr:colOff>
      <xdr:row>28</xdr:row>
      <xdr:rowOff>139700</xdr:rowOff>
    </xdr:from>
    <xdr:to>
      <xdr:col>20</xdr:col>
      <xdr:colOff>406400</xdr:colOff>
      <xdr:row>45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1982002</xdr:colOff>
      <xdr:row>0</xdr:row>
      <xdr:rowOff>152405</xdr:rowOff>
    </xdr:from>
    <xdr:to>
      <xdr:col>12</xdr:col>
      <xdr:colOff>406402</xdr:colOff>
      <xdr:row>25</xdr:row>
      <xdr:rowOff>145870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7045819" y="828988"/>
          <a:ext cx="6025965" cy="4672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298449</xdr:colOff>
      <xdr:row>24</xdr:row>
      <xdr:rowOff>127000</xdr:rowOff>
    </xdr:from>
    <xdr:to>
      <xdr:col>18</xdr:col>
      <xdr:colOff>292100</xdr:colOff>
      <xdr:row>39</xdr:row>
      <xdr:rowOff>88900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674</xdr:col>
      <xdr:colOff>399401</xdr:colOff>
      <xdr:row>0</xdr:row>
      <xdr:rowOff>0</xdr:rowOff>
    </xdr:from>
    <xdr:to>
      <xdr:col>681</xdr:col>
      <xdr:colOff>342501</xdr:colOff>
      <xdr:row>24</xdr:row>
      <xdr:rowOff>103015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460078493" y="746708"/>
          <a:ext cx="6148215" cy="4654800"/>
        </a:xfrm>
        <a:prstGeom prst="rect">
          <a:avLst/>
        </a:prstGeom>
      </xdr:spPr>
    </xdr:pic>
    <xdr:clientData/>
  </xdr:twoCellAnchor>
  <xdr:twoCellAnchor editAs="oneCell">
    <xdr:from>
      <xdr:col>4</xdr:col>
      <xdr:colOff>780800</xdr:colOff>
      <xdr:row>0</xdr:row>
      <xdr:rowOff>25400</xdr:rowOff>
    </xdr:from>
    <xdr:to>
      <xdr:col>7</xdr:col>
      <xdr:colOff>241300</xdr:colOff>
      <xdr:row>24</xdr:row>
      <xdr:rowOff>186600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4424600" y="801200"/>
          <a:ext cx="6206400" cy="4654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285749</xdr:colOff>
      <xdr:row>24</xdr:row>
      <xdr:rowOff>139700</xdr:rowOff>
    </xdr:from>
    <xdr:to>
      <xdr:col>19</xdr:col>
      <xdr:colOff>0</xdr:colOff>
      <xdr:row>38</xdr:row>
      <xdr:rowOff>25400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56901</xdr:colOff>
      <xdr:row>0</xdr:row>
      <xdr:rowOff>101603</xdr:rowOff>
    </xdr:from>
    <xdr:to>
      <xdr:col>8</xdr:col>
      <xdr:colOff>241301</xdr:colOff>
      <xdr:row>24</xdr:row>
      <xdr:rowOff>175526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3122039" y="833765"/>
          <a:ext cx="6119123" cy="4654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9:G20" totalsRowCount="1" headerRowDxfId="71" dataDxfId="69" totalsRowDxfId="67" headerRowBorderDxfId="70" tableBorderDxfId="68">
  <tableColumns count="1">
    <tableColumn id="1" xr3:uid="{00000000-0010-0000-0000-000001000000}" name="Potential" totalsRowLabel="0,00" dataDxfId="66" totalsRowDxfId="65">
      <calculatedColumnFormula>#REF!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98"/>
  <sheetViews>
    <sheetView topLeftCell="A6" workbookViewId="0">
      <selection activeCell="B7" sqref="B7"/>
    </sheetView>
  </sheetViews>
  <sheetFormatPr defaultColWidth="37.1796875" defaultRowHeight="14.5" x14ac:dyDescent="0.35"/>
  <cols>
    <col min="1" max="1" width="6.81640625" style="4" customWidth="1"/>
    <col min="2" max="2" width="30.6328125" style="24" customWidth="1"/>
    <col min="3" max="3" width="17.81640625" style="26" bestFit="1" customWidth="1"/>
    <col min="4" max="4" width="12.36328125" style="26" bestFit="1" customWidth="1"/>
    <col min="5" max="5" width="12.81640625" style="26" bestFit="1" customWidth="1"/>
    <col min="6" max="6" width="11.81640625" style="26" bestFit="1" customWidth="1"/>
    <col min="7" max="7" width="42.6328125" style="24" customWidth="1"/>
    <col min="8" max="16384" width="37.1796875" style="4"/>
  </cols>
  <sheetData>
    <row r="3" spans="2:9" ht="15.5" x14ac:dyDescent="0.35">
      <c r="C3" s="44"/>
    </row>
    <row r="7" spans="2:9" ht="26" x14ac:dyDescent="0.6">
      <c r="B7" s="66" t="s">
        <v>243</v>
      </c>
      <c r="D7" s="25"/>
    </row>
    <row r="8" spans="2:9" s="31" customFormat="1" ht="27" customHeight="1" x14ac:dyDescent="0.6">
      <c r="B8" s="65" t="s">
        <v>99</v>
      </c>
      <c r="C8" s="27"/>
      <c r="D8" s="28"/>
      <c r="E8" s="27"/>
      <c r="F8" s="27"/>
      <c r="G8" s="29"/>
      <c r="H8" s="30"/>
    </row>
    <row r="9" spans="2:9" ht="15.5" x14ac:dyDescent="0.35">
      <c r="B9" s="40" t="s">
        <v>10</v>
      </c>
      <c r="C9" s="40" t="s">
        <v>16</v>
      </c>
      <c r="D9" s="40" t="s">
        <v>18</v>
      </c>
      <c r="E9" s="40" t="s">
        <v>44</v>
      </c>
      <c r="F9" s="20" t="s">
        <v>28</v>
      </c>
      <c r="G9" s="20" t="s">
        <v>12</v>
      </c>
    </row>
    <row r="10" spans="2:9" x14ac:dyDescent="0.35">
      <c r="B10" s="42"/>
      <c r="C10" s="42" t="s">
        <v>32</v>
      </c>
      <c r="D10" s="42" t="s">
        <v>31</v>
      </c>
      <c r="E10" s="42" t="s">
        <v>30</v>
      </c>
      <c r="F10" s="24" t="s">
        <v>29</v>
      </c>
      <c r="G10" s="74" t="s">
        <v>242</v>
      </c>
    </row>
    <row r="11" spans="2:9" x14ac:dyDescent="0.35">
      <c r="B11" s="42"/>
      <c r="C11" s="43"/>
      <c r="D11" s="43"/>
      <c r="E11" s="43"/>
      <c r="G11" s="51" t="s">
        <v>49</v>
      </c>
    </row>
    <row r="12" spans="2:9" x14ac:dyDescent="0.35">
      <c r="B12" s="42"/>
      <c r="C12" s="43"/>
      <c r="D12" s="43"/>
      <c r="E12" s="43"/>
      <c r="G12" s="51" t="s">
        <v>39</v>
      </c>
    </row>
    <row r="13" spans="2:9" x14ac:dyDescent="0.35">
      <c r="B13" s="42"/>
      <c r="C13" s="43"/>
      <c r="D13" s="43"/>
      <c r="E13" s="43"/>
      <c r="G13" s="49" t="s">
        <v>36</v>
      </c>
    </row>
    <row r="14" spans="2:9" x14ac:dyDescent="0.35">
      <c r="B14" s="11"/>
      <c r="C14" s="12"/>
      <c r="D14" s="12"/>
      <c r="E14" s="12"/>
      <c r="F14" s="48"/>
      <c r="G14" s="50"/>
    </row>
    <row r="15" spans="2:9" ht="26" customHeight="1" x14ac:dyDescent="0.35">
      <c r="B15" s="7" t="s">
        <v>94</v>
      </c>
      <c r="C15" s="15">
        <f>'Nibble Ref.'!C40</f>
        <v>5.6428571428571432</v>
      </c>
      <c r="D15" s="15">
        <f>'Nibble Ref.'!D40</f>
        <v>6</v>
      </c>
      <c r="E15" s="15">
        <f>'Nibble Ref.'!E40</f>
        <v>5.5</v>
      </c>
      <c r="F15" s="15">
        <f>'Nibble Ref.'!F40</f>
        <v>10.142857142857142</v>
      </c>
      <c r="G15" s="56">
        <f>'Nibble Ref.'!G40</f>
        <v>27.285714285714285</v>
      </c>
      <c r="H15" s="26"/>
      <c r="I15" s="26"/>
    </row>
    <row r="16" spans="2:9" ht="24" customHeight="1" x14ac:dyDescent="0.35">
      <c r="B16" s="7" t="s">
        <v>95</v>
      </c>
      <c r="C16" s="15">
        <f>'Iberico Ref.'!C40</f>
        <v>4.7142857142857144</v>
      </c>
      <c r="D16" s="15">
        <f>'Iberico Ref.'!D40</f>
        <v>4.9285714285714288</v>
      </c>
      <c r="E16" s="15">
        <f>'Iberico Ref.'!E40</f>
        <v>4.5714285714285712</v>
      </c>
      <c r="F16" s="15">
        <f>'Iberico Ref.'!F40</f>
        <v>9.7142857142857135</v>
      </c>
      <c r="G16" s="56">
        <f>'Iberico Ref.'!G40</f>
        <v>23.928571428571427</v>
      </c>
      <c r="H16" s="26"/>
      <c r="I16" s="26"/>
    </row>
    <row r="17" spans="2:12" ht="29.5" customHeight="1" x14ac:dyDescent="0.35">
      <c r="B17" s="7" t="s">
        <v>96</v>
      </c>
      <c r="C17" s="15">
        <v>8</v>
      </c>
      <c r="D17" s="15">
        <v>6.64</v>
      </c>
      <c r="E17" s="15">
        <v>7.71</v>
      </c>
      <c r="F17" s="15">
        <v>14.43</v>
      </c>
      <c r="G17" s="82">
        <v>36.799999999999997</v>
      </c>
      <c r="H17" s="32"/>
      <c r="J17" s="16"/>
    </row>
    <row r="18" spans="2:12" ht="26" customHeight="1" x14ac:dyDescent="0.35">
      <c r="B18" s="7" t="s">
        <v>97</v>
      </c>
      <c r="C18" s="15">
        <v>7.5</v>
      </c>
      <c r="D18" s="15">
        <v>7.71</v>
      </c>
      <c r="E18" s="15">
        <v>7.93</v>
      </c>
      <c r="F18" s="15">
        <v>15.71</v>
      </c>
      <c r="G18" s="82">
        <v>38.9</v>
      </c>
      <c r="H18" s="32"/>
      <c r="L18" s="16"/>
    </row>
    <row r="19" spans="2:12" ht="26" customHeight="1" x14ac:dyDescent="0.35">
      <c r="B19" s="7" t="s">
        <v>98</v>
      </c>
      <c r="C19" s="56">
        <v>7.07</v>
      </c>
      <c r="D19" s="56">
        <v>6.64</v>
      </c>
      <c r="E19" s="56">
        <v>6.43</v>
      </c>
      <c r="F19" s="56">
        <v>13.29</v>
      </c>
      <c r="G19" s="56">
        <v>33.4</v>
      </c>
      <c r="H19" s="26"/>
      <c r="I19" s="26"/>
      <c r="J19" s="26"/>
      <c r="L19" s="16"/>
    </row>
    <row r="20" spans="2:12" ht="26" customHeight="1" x14ac:dyDescent="0.35">
      <c r="B20" s="7" t="s">
        <v>19</v>
      </c>
      <c r="C20" s="56">
        <v>0</v>
      </c>
      <c r="D20" s="56">
        <v>0</v>
      </c>
      <c r="E20" s="56">
        <v>0</v>
      </c>
      <c r="F20" s="56">
        <v>0</v>
      </c>
      <c r="G20" s="80" t="s">
        <v>71</v>
      </c>
      <c r="H20" s="26"/>
      <c r="I20" s="26"/>
      <c r="J20" s="26"/>
      <c r="L20" s="16"/>
    </row>
    <row r="21" spans="2:12" ht="26" customHeight="1" x14ac:dyDescent="0.35">
      <c r="B21" s="7" t="s">
        <v>20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26"/>
      <c r="I21" s="26"/>
      <c r="J21" s="26"/>
      <c r="L21" s="16"/>
    </row>
    <row r="22" spans="2:12" ht="23" customHeight="1" x14ac:dyDescent="0.35">
      <c r="B22" s="7" t="s">
        <v>21</v>
      </c>
      <c r="C22" s="56">
        <v>0</v>
      </c>
      <c r="D22" s="56">
        <v>0</v>
      </c>
      <c r="E22" s="56">
        <v>0</v>
      </c>
      <c r="F22" s="63">
        <v>0</v>
      </c>
      <c r="G22" s="56">
        <v>0</v>
      </c>
    </row>
    <row r="23" spans="2:12" ht="21" customHeight="1" x14ac:dyDescent="0.35">
      <c r="B23" s="46" t="s">
        <v>92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6"/>
    </row>
    <row r="24" spans="2:12" ht="21" customHeight="1" x14ac:dyDescent="0.35">
      <c r="B24" s="46" t="s">
        <v>93</v>
      </c>
      <c r="C24" s="63">
        <v>0</v>
      </c>
      <c r="D24" s="63">
        <v>0</v>
      </c>
      <c r="E24" s="63">
        <v>0</v>
      </c>
      <c r="F24" s="56">
        <v>0</v>
      </c>
      <c r="G24" s="56">
        <v>0</v>
      </c>
    </row>
    <row r="25" spans="2:12" ht="21" customHeight="1" x14ac:dyDescent="0.35">
      <c r="B25" s="34" t="s">
        <v>15</v>
      </c>
      <c r="C25" s="33"/>
      <c r="D25" s="33"/>
      <c r="E25" s="32"/>
      <c r="F25" s="32"/>
    </row>
    <row r="26" spans="2:12" ht="21" customHeight="1" x14ac:dyDescent="0.35">
      <c r="B26" s="4"/>
      <c r="D26" s="33"/>
      <c r="E26" s="32"/>
      <c r="F26" s="32"/>
      <c r="G26" s="38"/>
    </row>
    <row r="27" spans="2:12" ht="21" customHeight="1" x14ac:dyDescent="0.35">
      <c r="B27" s="4"/>
      <c r="D27" s="33"/>
      <c r="E27" s="32"/>
      <c r="F27" s="32"/>
      <c r="G27" s="34"/>
    </row>
    <row r="28" spans="2:12" ht="21" customHeight="1" x14ac:dyDescent="0.35">
      <c r="B28" s="4"/>
      <c r="D28" s="33"/>
      <c r="E28" s="32"/>
      <c r="F28" s="32"/>
    </row>
    <row r="29" spans="2:12" ht="15.5" x14ac:dyDescent="0.35">
      <c r="B29" s="1"/>
      <c r="C29" s="35"/>
      <c r="D29" s="35"/>
    </row>
    <row r="30" spans="2:12" ht="23" customHeight="1" x14ac:dyDescent="0.35">
      <c r="B30" s="1"/>
      <c r="C30" s="35"/>
      <c r="D30" s="35"/>
      <c r="E30" s="25"/>
      <c r="F30" s="25"/>
    </row>
    <row r="31" spans="2:12" ht="23" customHeight="1" x14ac:dyDescent="0.35">
      <c r="B31" s="41"/>
      <c r="C31" s="35"/>
      <c r="D31" s="35"/>
    </row>
    <row r="32" spans="2:12" ht="23" customHeight="1" x14ac:dyDescent="0.35">
      <c r="B32" s="4"/>
      <c r="C32" s="4"/>
    </row>
    <row r="33" spans="2:7" ht="23" customHeight="1" x14ac:dyDescent="0.35">
      <c r="B33" s="4"/>
      <c r="C33" s="20" t="s">
        <v>33</v>
      </c>
      <c r="D33" s="6" t="s">
        <v>18</v>
      </c>
      <c r="E33" s="6" t="s">
        <v>37</v>
      </c>
      <c r="F33" s="20" t="s">
        <v>28</v>
      </c>
      <c r="G33" s="20" t="s">
        <v>12</v>
      </c>
    </row>
    <row r="34" spans="2:7" ht="23" customHeight="1" x14ac:dyDescent="0.35">
      <c r="B34" s="20" t="s">
        <v>22</v>
      </c>
      <c r="C34" s="39">
        <f t="shared" ref="C34:G42" si="0">C15</f>
        <v>5.6428571428571432</v>
      </c>
      <c r="D34" s="39">
        <f t="shared" si="0"/>
        <v>6</v>
      </c>
      <c r="E34" s="39">
        <f t="shared" si="0"/>
        <v>5.5</v>
      </c>
      <c r="F34" s="39">
        <f t="shared" si="0"/>
        <v>10.142857142857142</v>
      </c>
      <c r="G34" s="39">
        <f t="shared" si="0"/>
        <v>27.285714285714285</v>
      </c>
    </row>
    <row r="35" spans="2:7" s="22" customFormat="1" ht="23" customHeight="1" x14ac:dyDescent="0.35">
      <c r="B35" s="20" t="s">
        <v>23</v>
      </c>
      <c r="C35" s="39">
        <f t="shared" si="0"/>
        <v>4.7142857142857144</v>
      </c>
      <c r="D35" s="39">
        <f t="shared" si="0"/>
        <v>4.9285714285714288</v>
      </c>
      <c r="E35" s="39">
        <f t="shared" si="0"/>
        <v>4.5714285714285712</v>
      </c>
      <c r="F35" s="39">
        <f>F16</f>
        <v>9.7142857142857135</v>
      </c>
      <c r="G35" s="39">
        <f t="shared" si="0"/>
        <v>23.928571428571427</v>
      </c>
    </row>
    <row r="36" spans="2:7" ht="23" customHeight="1" x14ac:dyDescent="0.35">
      <c r="B36" s="20" t="s">
        <v>24</v>
      </c>
      <c r="C36" s="39">
        <f t="shared" si="0"/>
        <v>8</v>
      </c>
      <c r="D36" s="39">
        <f t="shared" si="0"/>
        <v>6.64</v>
      </c>
      <c r="E36" s="39">
        <f t="shared" si="0"/>
        <v>7.71</v>
      </c>
      <c r="F36" s="39">
        <f t="shared" si="0"/>
        <v>14.43</v>
      </c>
      <c r="G36" s="39">
        <f t="shared" si="0"/>
        <v>36.799999999999997</v>
      </c>
    </row>
    <row r="37" spans="2:7" ht="23" customHeight="1" x14ac:dyDescent="0.35">
      <c r="B37" s="20" t="s">
        <v>25</v>
      </c>
      <c r="C37" s="39">
        <f t="shared" si="0"/>
        <v>7.5</v>
      </c>
      <c r="D37" s="39">
        <f t="shared" si="0"/>
        <v>7.71</v>
      </c>
      <c r="E37" s="39">
        <f t="shared" si="0"/>
        <v>7.93</v>
      </c>
      <c r="F37" s="39">
        <f t="shared" si="0"/>
        <v>15.71</v>
      </c>
      <c r="G37" s="39">
        <f>G18</f>
        <v>38.9</v>
      </c>
    </row>
    <row r="38" spans="2:7" ht="23" customHeight="1" x14ac:dyDescent="0.35">
      <c r="B38" s="20" t="s">
        <v>26</v>
      </c>
      <c r="C38" s="39">
        <f t="shared" si="0"/>
        <v>7.07</v>
      </c>
      <c r="D38" s="39">
        <f t="shared" si="0"/>
        <v>6.64</v>
      </c>
      <c r="E38" s="39">
        <f t="shared" si="0"/>
        <v>6.43</v>
      </c>
      <c r="F38" s="39">
        <f t="shared" si="0"/>
        <v>13.29</v>
      </c>
      <c r="G38" s="49">
        <f t="shared" si="0"/>
        <v>33.4</v>
      </c>
    </row>
    <row r="39" spans="2:7" ht="23" customHeight="1" x14ac:dyDescent="0.35">
      <c r="B39" s="20" t="s">
        <v>19</v>
      </c>
      <c r="C39" s="39">
        <f t="shared" si="0"/>
        <v>0</v>
      </c>
      <c r="D39" s="39">
        <f t="shared" si="0"/>
        <v>0</v>
      </c>
      <c r="E39" s="39">
        <f t="shared" si="0"/>
        <v>0</v>
      </c>
      <c r="F39" s="39">
        <f t="shared" si="0"/>
        <v>0</v>
      </c>
      <c r="G39" s="49" t="str">
        <f t="shared" si="0"/>
        <v>0,00</v>
      </c>
    </row>
    <row r="40" spans="2:7" ht="23" customHeight="1" x14ac:dyDescent="0.35">
      <c r="B40" s="20" t="s">
        <v>20</v>
      </c>
      <c r="C40" s="39">
        <f t="shared" si="0"/>
        <v>0</v>
      </c>
      <c r="D40" s="39">
        <f t="shared" si="0"/>
        <v>0</v>
      </c>
      <c r="E40" s="39">
        <f t="shared" si="0"/>
        <v>0</v>
      </c>
      <c r="F40" s="39">
        <f t="shared" si="0"/>
        <v>0</v>
      </c>
      <c r="G40" s="49">
        <f t="shared" si="0"/>
        <v>0</v>
      </c>
    </row>
    <row r="41" spans="2:7" ht="23" customHeight="1" x14ac:dyDescent="0.35">
      <c r="B41" s="20" t="s">
        <v>21</v>
      </c>
      <c r="C41" s="39">
        <f t="shared" si="0"/>
        <v>0</v>
      </c>
      <c r="D41" s="39">
        <f t="shared" si="0"/>
        <v>0</v>
      </c>
      <c r="E41" s="39">
        <f t="shared" si="0"/>
        <v>0</v>
      </c>
      <c r="F41" s="39">
        <f t="shared" si="0"/>
        <v>0</v>
      </c>
      <c r="G41" s="49">
        <f t="shared" si="0"/>
        <v>0</v>
      </c>
    </row>
    <row r="42" spans="2:7" ht="23" customHeight="1" x14ac:dyDescent="0.35">
      <c r="B42" s="20">
        <v>9</v>
      </c>
      <c r="C42" s="39">
        <f t="shared" si="0"/>
        <v>0</v>
      </c>
      <c r="D42" s="39">
        <f t="shared" si="0"/>
        <v>0</v>
      </c>
      <c r="E42" s="39">
        <f t="shared" si="0"/>
        <v>0</v>
      </c>
      <c r="F42" s="39">
        <f t="shared" si="0"/>
        <v>0</v>
      </c>
      <c r="G42" s="49">
        <f t="shared" si="0"/>
        <v>0</v>
      </c>
    </row>
    <row r="43" spans="2:7" ht="23" customHeight="1" x14ac:dyDescent="0.35">
      <c r="B43" s="20">
        <v>10</v>
      </c>
      <c r="C43" s="39">
        <f>C24</f>
        <v>0</v>
      </c>
      <c r="D43" s="39">
        <f>D24</f>
        <v>0</v>
      </c>
      <c r="E43" s="39">
        <f>E24</f>
        <v>0</v>
      </c>
      <c r="F43" s="39">
        <f>F24</f>
        <v>0</v>
      </c>
      <c r="G43" s="61">
        <f>G24</f>
        <v>0</v>
      </c>
    </row>
    <row r="44" spans="2:7" ht="15.5" x14ac:dyDescent="0.35">
      <c r="B44" s="20"/>
      <c r="C44" s="39"/>
      <c r="D44" s="39"/>
      <c r="E44" s="39"/>
      <c r="F44" s="39"/>
    </row>
    <row r="45" spans="2:7" ht="15.5" x14ac:dyDescent="0.35">
      <c r="C45" s="39"/>
    </row>
    <row r="46" spans="2:7" ht="18.5" customHeight="1" x14ac:dyDescent="0.35">
      <c r="C46" s="39"/>
    </row>
    <row r="47" spans="2:7" ht="18.5" customHeight="1" x14ac:dyDescent="0.35">
      <c r="B47" s="34"/>
      <c r="C47" s="39"/>
      <c r="D47" s="32"/>
      <c r="E47" s="32"/>
      <c r="F47" s="32"/>
      <c r="G47" s="34"/>
    </row>
    <row r="48" spans="2:7" ht="15.5" x14ac:dyDescent="0.35">
      <c r="C48" s="39"/>
    </row>
    <row r="61" spans="3:7" x14ac:dyDescent="0.35">
      <c r="C61" s="37"/>
      <c r="D61" s="37"/>
      <c r="E61" s="37"/>
      <c r="F61" s="37"/>
      <c r="G61" s="36"/>
    </row>
    <row r="62" spans="3:7" ht="23.5" customHeight="1" x14ac:dyDescent="0.35"/>
    <row r="63" spans="3:7" ht="23.5" customHeight="1" x14ac:dyDescent="0.35"/>
    <row r="64" spans="3:7" ht="33.5" customHeight="1" x14ac:dyDescent="0.35"/>
    <row r="67" spans="2:7" ht="17" customHeight="1" x14ac:dyDescent="0.35"/>
    <row r="68" spans="2:7" ht="15.5" customHeight="1" x14ac:dyDescent="0.35"/>
    <row r="78" spans="2:7" x14ac:dyDescent="0.35">
      <c r="B78" s="38"/>
      <c r="C78" s="37"/>
      <c r="D78" s="37"/>
      <c r="E78" s="37"/>
      <c r="F78" s="37"/>
      <c r="G78" s="36"/>
    </row>
    <row r="81" spans="2:7" ht="18.5" customHeight="1" x14ac:dyDescent="0.35"/>
    <row r="82" spans="2:7" x14ac:dyDescent="0.35">
      <c r="B82" s="38"/>
    </row>
    <row r="91" spans="2:7" ht="23.5" customHeight="1" x14ac:dyDescent="0.35"/>
    <row r="92" spans="2:7" ht="23.5" customHeight="1" x14ac:dyDescent="0.35"/>
    <row r="93" spans="2:7" ht="23.5" customHeight="1" x14ac:dyDescent="0.35"/>
    <row r="94" spans="2:7" ht="23.5" customHeight="1" x14ac:dyDescent="0.35"/>
    <row r="95" spans="2:7" ht="23.5" customHeight="1" x14ac:dyDescent="0.35">
      <c r="B95" s="38"/>
      <c r="C95" s="37"/>
      <c r="D95" s="37"/>
      <c r="E95" s="37"/>
      <c r="F95" s="37"/>
      <c r="G95" s="36"/>
    </row>
    <row r="96" spans="2:7" ht="26" customHeight="1" x14ac:dyDescent="0.35"/>
    <row r="97" spans="2:2" ht="14.5" customHeight="1" x14ac:dyDescent="0.35">
      <c r="B97" s="38"/>
    </row>
    <row r="98" spans="2:2" x14ac:dyDescent="0.35">
      <c r="B98" s="34"/>
    </row>
  </sheetData>
  <phoneticPr fontId="19" type="noConversion"/>
  <conditionalFormatting sqref="G10">
    <cfRule type="cellIs" dxfId="77" priority="5" operator="lessThan">
      <formula>1</formula>
    </cfRule>
    <cfRule type="cellIs" dxfId="76" priority="6" operator="lessThan">
      <formula>1</formula>
    </cfRule>
  </conditionalFormatting>
  <conditionalFormatting sqref="G11">
    <cfRule type="cellIs" dxfId="75" priority="3" operator="lessThan">
      <formula>1</formula>
    </cfRule>
    <cfRule type="cellIs" dxfId="74" priority="4" operator="lessThan">
      <formula>1</formula>
    </cfRule>
  </conditionalFormatting>
  <conditionalFormatting sqref="G12">
    <cfRule type="cellIs" dxfId="73" priority="1" operator="lessThan">
      <formula>1</formula>
    </cfRule>
    <cfRule type="cellIs" dxfId="72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/>
  <ignoredErrors>
    <ignoredError sqref="G11:G13 G15:G16" calculatedColumn="1"/>
  </ignoredErrors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O125"/>
  <sheetViews>
    <sheetView tabSelected="1" workbookViewId="0">
      <selection activeCell="H57" sqref="H57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3" width="13.453125" style="1" customWidth="1"/>
    <col min="4" max="4" width="15.6328125" style="1" customWidth="1"/>
    <col min="5" max="5" width="16.1796875" style="1" customWidth="1"/>
    <col min="6" max="6" width="22.453125" style="1" customWidth="1"/>
    <col min="7" max="7" width="28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5" spans="2:6" ht="21" x14ac:dyDescent="0.5">
      <c r="B5" s="2" t="s">
        <v>51</v>
      </c>
      <c r="C5" s="64">
        <v>1</v>
      </c>
      <c r="D5" s="64"/>
      <c r="E5" s="67"/>
      <c r="F5" s="67"/>
    </row>
    <row r="6" spans="2:6" ht="21" x14ac:dyDescent="0.5">
      <c r="B6" s="2" t="s">
        <v>52</v>
      </c>
      <c r="C6" s="64" t="s">
        <v>100</v>
      </c>
      <c r="D6" s="75"/>
      <c r="E6" s="3"/>
      <c r="F6" s="3"/>
    </row>
    <row r="7" spans="2:6" ht="21" x14ac:dyDescent="0.5">
      <c r="B7" s="2" t="s">
        <v>53</v>
      </c>
      <c r="C7" s="64"/>
      <c r="D7" s="64"/>
      <c r="E7" s="3"/>
      <c r="F7" s="3"/>
    </row>
    <row r="8" spans="2:6" ht="21" x14ac:dyDescent="0.5">
      <c r="B8" s="2" t="s">
        <v>54</v>
      </c>
      <c r="C8" s="64" t="s">
        <v>101</v>
      </c>
      <c r="D8" s="64"/>
      <c r="E8" s="3"/>
      <c r="F8" s="3"/>
    </row>
    <row r="9" spans="2:6" ht="21" x14ac:dyDescent="0.5">
      <c r="B9" s="2" t="s">
        <v>55</v>
      </c>
      <c r="C9" s="64" t="s">
        <v>102</v>
      </c>
      <c r="D9" s="64"/>
      <c r="E9" s="3"/>
      <c r="F9" s="3"/>
    </row>
    <row r="10" spans="2:6" ht="21" x14ac:dyDescent="0.5">
      <c r="B10" s="2" t="s">
        <v>56</v>
      </c>
      <c r="C10" s="64" t="s">
        <v>102</v>
      </c>
      <c r="D10" s="64"/>
      <c r="E10" s="3"/>
      <c r="F10" s="3"/>
    </row>
    <row r="11" spans="2:6" ht="21" x14ac:dyDescent="0.5">
      <c r="B11" s="2" t="s">
        <v>57</v>
      </c>
      <c r="C11" s="64" t="s">
        <v>102</v>
      </c>
      <c r="D11" s="64"/>
      <c r="E11" s="3"/>
      <c r="F11" s="3"/>
    </row>
    <row r="12" spans="2:6" ht="21" x14ac:dyDescent="0.5">
      <c r="B12" s="2" t="s">
        <v>70</v>
      </c>
      <c r="C12" s="64" t="s">
        <v>102</v>
      </c>
      <c r="D12" s="64"/>
      <c r="E12" s="3"/>
      <c r="F12" s="3"/>
    </row>
    <row r="13" spans="2:6" ht="21" x14ac:dyDescent="0.5">
      <c r="B13" s="2" t="s">
        <v>58</v>
      </c>
      <c r="C13" s="64" t="s">
        <v>102</v>
      </c>
      <c r="D13" s="64"/>
      <c r="E13" s="3"/>
      <c r="F13" s="3"/>
    </row>
    <row r="14" spans="2:6" ht="21" x14ac:dyDescent="0.5">
      <c r="B14" s="2" t="s">
        <v>59</v>
      </c>
      <c r="C14" s="64" t="s">
        <v>102</v>
      </c>
      <c r="D14" s="64"/>
      <c r="E14" s="3"/>
      <c r="F14" s="3"/>
    </row>
    <row r="15" spans="2:6" ht="21" x14ac:dyDescent="0.5">
      <c r="B15" s="2" t="s">
        <v>60</v>
      </c>
      <c r="C15" s="64" t="s">
        <v>102</v>
      </c>
      <c r="D15" s="64"/>
      <c r="E15" s="3"/>
      <c r="F15" s="3"/>
    </row>
    <row r="16" spans="2:6" ht="21" x14ac:dyDescent="0.5">
      <c r="B16" s="2" t="s">
        <v>61</v>
      </c>
      <c r="C16" s="64" t="s">
        <v>102</v>
      </c>
      <c r="D16" s="64"/>
      <c r="E16" s="3"/>
      <c r="F16" s="3"/>
    </row>
    <row r="17" spans="2:15" ht="21" x14ac:dyDescent="0.5">
      <c r="B17" s="2" t="s">
        <v>62</v>
      </c>
      <c r="C17" s="64" t="s">
        <v>102</v>
      </c>
      <c r="D17" s="64"/>
      <c r="E17" s="3"/>
      <c r="F17" s="3"/>
    </row>
    <row r="18" spans="2:15" ht="21" x14ac:dyDescent="0.5">
      <c r="B18" s="2" t="s">
        <v>63</v>
      </c>
      <c r="C18" s="64" t="s">
        <v>102</v>
      </c>
      <c r="D18" s="64"/>
      <c r="E18" s="3"/>
      <c r="F18" s="3"/>
    </row>
    <row r="19" spans="2:15" ht="21" x14ac:dyDescent="0.5">
      <c r="B19" s="2" t="s">
        <v>65</v>
      </c>
      <c r="C19" s="64" t="s">
        <v>102</v>
      </c>
      <c r="D19" s="64"/>
      <c r="E19" s="3"/>
      <c r="F19" s="3"/>
    </row>
    <row r="20" spans="2:15" ht="21" x14ac:dyDescent="0.5">
      <c r="B20" s="2" t="s">
        <v>66</v>
      </c>
      <c r="C20" s="64" t="s">
        <v>102</v>
      </c>
      <c r="D20" s="71"/>
      <c r="E20" s="3"/>
      <c r="F20" s="3"/>
    </row>
    <row r="21" spans="2:15" ht="21" x14ac:dyDescent="0.5">
      <c r="B21" s="2" t="s">
        <v>67</v>
      </c>
      <c r="C21" s="64" t="s">
        <v>103</v>
      </c>
      <c r="D21" s="64"/>
      <c r="E21" s="3"/>
      <c r="F21" s="3"/>
    </row>
    <row r="22" spans="2:15" ht="21" x14ac:dyDescent="0.5">
      <c r="B22" s="2" t="s">
        <v>68</v>
      </c>
      <c r="C22" s="64" t="s">
        <v>104</v>
      </c>
      <c r="D22" s="64"/>
      <c r="E22" s="3"/>
      <c r="F22" s="3"/>
    </row>
    <row r="23" spans="2:15" s="5" customFormat="1" ht="17" customHeight="1" x14ac:dyDescent="0.5">
      <c r="B23" s="2" t="s">
        <v>69</v>
      </c>
      <c r="C23" s="64" t="s">
        <v>105</v>
      </c>
      <c r="D23" s="64"/>
      <c r="E23" s="3"/>
      <c r="F23" s="3"/>
      <c r="G23" s="4"/>
    </row>
    <row r="24" spans="2:15" s="5" customFormat="1" ht="19" customHeight="1" x14ac:dyDescent="0.5">
      <c r="B24" s="2"/>
      <c r="C24" s="3"/>
      <c r="D24" s="3"/>
      <c r="E24" s="3"/>
      <c r="F24" s="3"/>
      <c r="G24" s="4"/>
    </row>
    <row r="25" spans="2:15" s="5" customFormat="1" ht="21" x14ac:dyDescent="0.5">
      <c r="B25" s="2" t="s">
        <v>17</v>
      </c>
      <c r="C25" s="45">
        <v>7</v>
      </c>
      <c r="D25" s="3"/>
      <c r="E25" s="3"/>
      <c r="F25" s="3"/>
      <c r="G25" s="4"/>
    </row>
    <row r="26" spans="2:15" x14ac:dyDescent="0.35">
      <c r="B26" s="6"/>
    </row>
    <row r="27" spans="2:15" x14ac:dyDescent="0.35">
      <c r="B27" s="7" t="s">
        <v>11</v>
      </c>
      <c r="C27" s="7" t="s">
        <v>45</v>
      </c>
      <c r="D27" s="7" t="s">
        <v>46</v>
      </c>
      <c r="E27" s="47" t="s">
        <v>47</v>
      </c>
      <c r="F27" s="7" t="s">
        <v>48</v>
      </c>
      <c r="G27" s="40" t="s">
        <v>12</v>
      </c>
    </row>
    <row r="28" spans="2:15" ht="29" x14ac:dyDescent="0.35">
      <c r="B28" s="8"/>
      <c r="C28" s="9" t="s">
        <v>1</v>
      </c>
      <c r="D28" s="9" t="s">
        <v>2</v>
      </c>
      <c r="E28" s="9" t="s">
        <v>43</v>
      </c>
      <c r="F28" s="9" t="s">
        <v>27</v>
      </c>
      <c r="G28" s="53" t="s">
        <v>34</v>
      </c>
    </row>
    <row r="29" spans="2:15" x14ac:dyDescent="0.35">
      <c r="B29" s="8"/>
      <c r="C29" s="9" t="s">
        <v>41</v>
      </c>
      <c r="D29" s="9" t="s">
        <v>41</v>
      </c>
      <c r="E29" s="9"/>
      <c r="F29" s="9" t="s">
        <v>42</v>
      </c>
      <c r="G29" s="53" t="s">
        <v>40</v>
      </c>
    </row>
    <row r="30" spans="2:15" x14ac:dyDescent="0.35">
      <c r="B30" s="8"/>
      <c r="C30" s="9"/>
      <c r="D30" s="9"/>
      <c r="E30" s="9"/>
      <c r="F30" s="9"/>
      <c r="G30" s="53" t="s">
        <v>39</v>
      </c>
      <c r="K30" s="52" t="s">
        <v>0</v>
      </c>
      <c r="L30" s="52" t="s">
        <v>18</v>
      </c>
      <c r="M30" s="52" t="s">
        <v>37</v>
      </c>
      <c r="N30" s="52" t="s">
        <v>35</v>
      </c>
      <c r="O30" s="52" t="s">
        <v>38</v>
      </c>
    </row>
    <row r="31" spans="2:15" x14ac:dyDescent="0.35">
      <c r="B31" s="10"/>
      <c r="C31" s="11"/>
      <c r="D31" s="11"/>
      <c r="E31" s="11"/>
      <c r="F31" s="11"/>
      <c r="G31" s="54" t="s">
        <v>36</v>
      </c>
      <c r="J31" s="1" t="str">
        <f>B32</f>
        <v>Kock 1</v>
      </c>
      <c r="K31" s="52">
        <f t="shared" ref="K31:N36" si="0">C32</f>
        <v>5</v>
      </c>
      <c r="L31" s="52">
        <f t="shared" si="0"/>
        <v>6</v>
      </c>
      <c r="M31" s="52">
        <f t="shared" si="0"/>
        <v>5</v>
      </c>
      <c r="N31" s="52">
        <f t="shared" si="0"/>
        <v>4</v>
      </c>
      <c r="O31" s="52"/>
    </row>
    <row r="32" spans="2:15" x14ac:dyDescent="0.35">
      <c r="B32" s="11" t="s">
        <v>3</v>
      </c>
      <c r="C32" s="59">
        <v>5</v>
      </c>
      <c r="D32" s="59">
        <v>6</v>
      </c>
      <c r="E32" s="59">
        <v>5</v>
      </c>
      <c r="F32" s="59">
        <v>4</v>
      </c>
      <c r="G32" s="55"/>
      <c r="J32" s="1" t="str">
        <f t="shared" ref="J32:J36" si="1">B33</f>
        <v>Kock2</v>
      </c>
      <c r="K32" s="52">
        <f t="shared" si="0"/>
        <v>5.5</v>
      </c>
      <c r="L32" s="52">
        <f t="shared" si="0"/>
        <v>5</v>
      </c>
      <c r="M32" s="52">
        <f t="shared" si="0"/>
        <v>5</v>
      </c>
      <c r="N32" s="52">
        <f t="shared" si="0"/>
        <v>6</v>
      </c>
      <c r="O32" s="52"/>
    </row>
    <row r="33" spans="2:15" x14ac:dyDescent="0.35">
      <c r="B33" s="9" t="s">
        <v>4</v>
      </c>
      <c r="C33" s="60">
        <v>5.5</v>
      </c>
      <c r="D33" s="60">
        <v>5</v>
      </c>
      <c r="E33" s="60">
        <v>5</v>
      </c>
      <c r="F33" s="60">
        <v>6</v>
      </c>
      <c r="G33" s="13"/>
      <c r="J33" s="1" t="str">
        <f t="shared" si="1"/>
        <v>Kock 3</v>
      </c>
      <c r="K33" s="52">
        <f t="shared" si="0"/>
        <v>6</v>
      </c>
      <c r="L33" s="52">
        <f t="shared" si="0"/>
        <v>6</v>
      </c>
      <c r="M33" s="52">
        <f t="shared" si="0"/>
        <v>6</v>
      </c>
      <c r="N33" s="52">
        <f t="shared" si="0"/>
        <v>6</v>
      </c>
      <c r="O33" s="52"/>
    </row>
    <row r="34" spans="2:15" x14ac:dyDescent="0.35">
      <c r="B34" s="9" t="s">
        <v>5</v>
      </c>
      <c r="C34" s="60">
        <v>6</v>
      </c>
      <c r="D34" s="60">
        <v>6</v>
      </c>
      <c r="E34" s="60">
        <v>6</v>
      </c>
      <c r="F34" s="60">
        <v>6</v>
      </c>
      <c r="G34" s="13"/>
      <c r="J34" s="1" t="str">
        <f t="shared" si="1"/>
        <v>Kock 4</v>
      </c>
      <c r="K34" s="52">
        <f t="shared" si="0"/>
        <v>6</v>
      </c>
      <c r="L34" s="52">
        <f t="shared" si="0"/>
        <v>5</v>
      </c>
      <c r="M34" s="52">
        <f t="shared" si="0"/>
        <v>5.5</v>
      </c>
      <c r="N34" s="52">
        <f t="shared" si="0"/>
        <v>5.5</v>
      </c>
      <c r="O34" s="52"/>
    </row>
    <row r="35" spans="2:15" x14ac:dyDescent="0.35">
      <c r="B35" s="9" t="s">
        <v>6</v>
      </c>
      <c r="C35" s="60">
        <v>6</v>
      </c>
      <c r="D35" s="60">
        <v>5</v>
      </c>
      <c r="E35" s="60">
        <v>5.5</v>
      </c>
      <c r="F35" s="60">
        <v>5.5</v>
      </c>
      <c r="G35" s="13"/>
      <c r="J35" s="1" t="str">
        <f t="shared" si="1"/>
        <v>Kock 5</v>
      </c>
      <c r="K35" s="52">
        <f t="shared" si="0"/>
        <v>7</v>
      </c>
      <c r="L35" s="52">
        <f t="shared" si="0"/>
        <v>8</v>
      </c>
      <c r="M35" s="52">
        <f t="shared" si="0"/>
        <v>7</v>
      </c>
      <c r="N35" s="52">
        <f t="shared" si="0"/>
        <v>6</v>
      </c>
      <c r="O35" s="52"/>
    </row>
    <row r="36" spans="2:15" x14ac:dyDescent="0.35">
      <c r="B36" s="9" t="s">
        <v>7</v>
      </c>
      <c r="C36" s="60">
        <v>7</v>
      </c>
      <c r="D36" s="60">
        <v>8</v>
      </c>
      <c r="E36" s="60">
        <v>7</v>
      </c>
      <c r="F36" s="60">
        <v>6</v>
      </c>
      <c r="G36" s="13"/>
      <c r="J36" s="1" t="str">
        <f t="shared" si="1"/>
        <v>Kock 6</v>
      </c>
      <c r="K36" s="52">
        <f t="shared" si="0"/>
        <v>5</v>
      </c>
      <c r="L36" s="52">
        <f t="shared" si="0"/>
        <v>6</v>
      </c>
      <c r="M36" s="52">
        <f t="shared" si="0"/>
        <v>6</v>
      </c>
      <c r="N36" s="52">
        <f t="shared" si="0"/>
        <v>3</v>
      </c>
      <c r="O36" s="52"/>
    </row>
    <row r="37" spans="2:15" x14ac:dyDescent="0.35">
      <c r="B37" s="9" t="s">
        <v>8</v>
      </c>
      <c r="C37" s="60">
        <v>5</v>
      </c>
      <c r="D37" s="60">
        <v>6</v>
      </c>
      <c r="E37" s="60">
        <v>6</v>
      </c>
      <c r="F37" s="60">
        <v>3</v>
      </c>
      <c r="G37" s="13"/>
      <c r="J37" s="1" t="e">
        <f>#REF!</f>
        <v>#REF!</v>
      </c>
      <c r="K37" s="52" t="e">
        <f>#REF!</f>
        <v>#REF!</v>
      </c>
      <c r="L37" s="52" t="e">
        <f>#REF!</f>
        <v>#REF!</v>
      </c>
      <c r="M37" s="52" t="e">
        <f>#REF!</f>
        <v>#REF!</v>
      </c>
      <c r="N37" s="52" t="e">
        <f>#REF!</f>
        <v>#REF!</v>
      </c>
      <c r="O37" s="52"/>
    </row>
    <row r="38" spans="2:15" x14ac:dyDescent="0.35">
      <c r="B38" s="9" t="s">
        <v>9</v>
      </c>
      <c r="C38" s="60">
        <v>5</v>
      </c>
      <c r="D38" s="60">
        <v>6</v>
      </c>
      <c r="E38" s="60">
        <v>4</v>
      </c>
      <c r="F38" s="60">
        <v>5</v>
      </c>
      <c r="G38" s="13"/>
      <c r="K38" s="35"/>
      <c r="L38" s="35"/>
      <c r="M38" s="35"/>
      <c r="N38" s="35"/>
      <c r="O38" s="35"/>
    </row>
    <row r="39" spans="2:15" x14ac:dyDescent="0.35">
      <c r="B39" s="9" t="s">
        <v>14</v>
      </c>
      <c r="C39" s="13">
        <f>SUM(C32:C38)</f>
        <v>39.5</v>
      </c>
      <c r="D39" s="13">
        <f>SUM(D32:D38)</f>
        <v>42</v>
      </c>
      <c r="E39" s="13">
        <f>SUM(E32:E38)</f>
        <v>38.5</v>
      </c>
      <c r="F39" s="13">
        <f>SUM(F32:F38)*2</f>
        <v>71</v>
      </c>
      <c r="G39" s="57">
        <f>SUM(C39:F39)/C25</f>
        <v>27.285714285714285</v>
      </c>
    </row>
    <row r="40" spans="2:15" x14ac:dyDescent="0.35">
      <c r="B40" s="14" t="s">
        <v>13</v>
      </c>
      <c r="C40" s="15">
        <f>C39/C25</f>
        <v>5.6428571428571432</v>
      </c>
      <c r="D40" s="15">
        <f>D39/C25</f>
        <v>6</v>
      </c>
      <c r="E40" s="15">
        <f>E39/C25</f>
        <v>5.5</v>
      </c>
      <c r="F40" s="15">
        <f>F39/C25</f>
        <v>10.142857142857142</v>
      </c>
      <c r="G40" s="58">
        <f>SUM(C40:F40)</f>
        <v>27.285714285714285</v>
      </c>
    </row>
    <row r="42" spans="2:15" ht="21" x14ac:dyDescent="0.5">
      <c r="B42" s="2" t="s">
        <v>88</v>
      </c>
      <c r="G42" s="2" t="s">
        <v>83</v>
      </c>
    </row>
    <row r="43" spans="2:15" ht="21" x14ac:dyDescent="0.5">
      <c r="B43" s="2" t="s">
        <v>81</v>
      </c>
      <c r="C43" s="3" t="s">
        <v>149</v>
      </c>
      <c r="D43" s="3"/>
      <c r="E43" s="3"/>
      <c r="F43" s="3"/>
      <c r="G43" s="2" t="s">
        <v>84</v>
      </c>
      <c r="H43" s="3" t="s">
        <v>183</v>
      </c>
    </row>
    <row r="44" spans="2:15" ht="21" x14ac:dyDescent="0.5">
      <c r="B44" s="2" t="s">
        <v>80</v>
      </c>
      <c r="C44" s="3"/>
      <c r="D44" s="3"/>
      <c r="E44" s="3"/>
      <c r="F44" s="3"/>
      <c r="G44" s="3"/>
      <c r="H44" s="3" t="s">
        <v>184</v>
      </c>
    </row>
    <row r="45" spans="2:15" ht="21" x14ac:dyDescent="0.5">
      <c r="B45" s="2" t="s">
        <v>73</v>
      </c>
      <c r="C45" s="3" t="s">
        <v>150</v>
      </c>
      <c r="D45" s="3"/>
      <c r="E45" s="3"/>
      <c r="F45" s="3"/>
      <c r="G45" s="3"/>
      <c r="H45" s="3" t="s">
        <v>189</v>
      </c>
    </row>
    <row r="46" spans="2:15" ht="21" x14ac:dyDescent="0.5">
      <c r="B46" s="2"/>
      <c r="C46" s="3" t="s">
        <v>169</v>
      </c>
      <c r="D46" s="3"/>
      <c r="E46" s="3"/>
      <c r="F46" s="3"/>
      <c r="G46" s="3"/>
      <c r="H46" s="3"/>
    </row>
    <row r="47" spans="2:15" ht="21" x14ac:dyDescent="0.5">
      <c r="B47" s="2" t="s">
        <v>90</v>
      </c>
      <c r="C47" s="3" t="s">
        <v>158</v>
      </c>
      <c r="D47" s="3"/>
      <c r="E47" s="3"/>
      <c r="F47" s="3"/>
      <c r="G47" s="2" t="s">
        <v>85</v>
      </c>
      <c r="H47" s="3" t="s">
        <v>185</v>
      </c>
    </row>
    <row r="48" spans="2:15" ht="21" x14ac:dyDescent="0.5">
      <c r="B48" s="2" t="s">
        <v>89</v>
      </c>
      <c r="C48" s="3" t="s">
        <v>151</v>
      </c>
      <c r="D48" s="3"/>
      <c r="E48" s="3"/>
      <c r="F48" s="3"/>
      <c r="G48" s="3"/>
      <c r="H48" s="3" t="s">
        <v>190</v>
      </c>
    </row>
    <row r="49" spans="2:8" ht="21" x14ac:dyDescent="0.5">
      <c r="B49" s="2" t="s">
        <v>72</v>
      </c>
      <c r="C49" s="3" t="s">
        <v>159</v>
      </c>
      <c r="D49" s="3"/>
      <c r="E49" s="3"/>
      <c r="F49" s="3"/>
      <c r="G49" s="2"/>
      <c r="H49" s="3"/>
    </row>
    <row r="50" spans="2:8" ht="21" x14ac:dyDescent="0.5">
      <c r="B50" s="2" t="s">
        <v>76</v>
      </c>
      <c r="C50" s="3"/>
      <c r="D50" s="3"/>
      <c r="E50" s="3"/>
      <c r="F50" s="3"/>
      <c r="G50" s="2" t="s">
        <v>86</v>
      </c>
      <c r="H50" s="3" t="s">
        <v>186</v>
      </c>
    </row>
    <row r="51" spans="2:8" ht="21" x14ac:dyDescent="0.5">
      <c r="B51" s="2" t="s">
        <v>77</v>
      </c>
      <c r="C51" s="3" t="s">
        <v>152</v>
      </c>
      <c r="D51" s="3"/>
      <c r="E51" s="3"/>
      <c r="F51" s="3"/>
      <c r="G51" s="3"/>
      <c r="H51" s="3" t="s">
        <v>191</v>
      </c>
    </row>
    <row r="52" spans="2:8" ht="21" x14ac:dyDescent="0.5">
      <c r="B52" s="2" t="s">
        <v>78</v>
      </c>
      <c r="C52" s="3" t="s">
        <v>153</v>
      </c>
      <c r="D52" s="3"/>
      <c r="E52" s="3"/>
      <c r="F52" s="3"/>
      <c r="G52" s="3"/>
      <c r="H52" s="3"/>
    </row>
    <row r="53" spans="2:8" ht="21" x14ac:dyDescent="0.5">
      <c r="B53" s="2" t="s">
        <v>79</v>
      </c>
      <c r="C53" s="3"/>
      <c r="D53" s="3"/>
      <c r="E53" s="3"/>
      <c r="F53" s="3"/>
      <c r="G53" s="2" t="s">
        <v>87</v>
      </c>
      <c r="H53" s="3" t="s">
        <v>187</v>
      </c>
    </row>
    <row r="54" spans="2:8" ht="21" x14ac:dyDescent="0.5">
      <c r="B54" s="2" t="s">
        <v>74</v>
      </c>
      <c r="C54" s="3" t="s">
        <v>154</v>
      </c>
      <c r="D54" s="3"/>
      <c r="E54" s="3"/>
      <c r="F54" s="3"/>
      <c r="G54" s="3"/>
      <c r="H54" s="3" t="s">
        <v>188</v>
      </c>
    </row>
    <row r="55" spans="2:8" ht="21" x14ac:dyDescent="0.5">
      <c r="B55" s="2" t="s">
        <v>75</v>
      </c>
      <c r="C55" s="3"/>
      <c r="G55" s="3"/>
      <c r="H55" s="3" t="s">
        <v>192</v>
      </c>
    </row>
    <row r="56" spans="2:8" ht="21" x14ac:dyDescent="0.5">
      <c r="D56" s="3"/>
      <c r="E56" s="3"/>
      <c r="F56" s="3"/>
      <c r="G56" s="3"/>
      <c r="H56" s="3"/>
    </row>
    <row r="57" spans="2:8" ht="21" x14ac:dyDescent="0.5">
      <c r="B57" s="2" t="s">
        <v>82</v>
      </c>
      <c r="C57" s="3" t="s">
        <v>155</v>
      </c>
      <c r="D57" s="3"/>
      <c r="E57" s="3"/>
      <c r="F57" s="3"/>
      <c r="G57" s="3"/>
      <c r="H57" s="3"/>
    </row>
    <row r="58" spans="2:8" ht="21" x14ac:dyDescent="0.5">
      <c r="B58" s="3"/>
      <c r="C58" s="3" t="s">
        <v>156</v>
      </c>
      <c r="D58" s="3"/>
      <c r="E58" s="3"/>
      <c r="F58" s="3"/>
      <c r="G58" s="2"/>
    </row>
    <row r="59" spans="2:8" ht="21" x14ac:dyDescent="0.5">
      <c r="B59" s="3"/>
      <c r="C59" s="3"/>
      <c r="G59" s="2"/>
    </row>
    <row r="60" spans="2:8" ht="21" x14ac:dyDescent="0.5">
      <c r="B60" s="76"/>
      <c r="C60" s="3"/>
    </row>
    <row r="61" spans="2:8" ht="21" x14ac:dyDescent="0.5">
      <c r="B61" s="3"/>
      <c r="D61" s="2"/>
      <c r="E61" s="2"/>
      <c r="F61" s="2"/>
    </row>
    <row r="62" spans="2:8" ht="21" x14ac:dyDescent="0.5">
      <c r="B62" s="77"/>
      <c r="C62" s="2"/>
      <c r="D62" s="3"/>
      <c r="E62" s="3"/>
      <c r="F62" s="3"/>
    </row>
    <row r="63" spans="2:8" ht="21" x14ac:dyDescent="0.5">
      <c r="B63" s="2"/>
      <c r="C63" s="3"/>
      <c r="D63" s="3"/>
      <c r="E63" s="3"/>
      <c r="F63" s="3"/>
    </row>
    <row r="64" spans="2:8" ht="21" x14ac:dyDescent="0.5">
      <c r="B64" s="3"/>
      <c r="C64" s="3"/>
      <c r="G64" s="17"/>
    </row>
    <row r="65" spans="2:6" ht="21" x14ac:dyDescent="0.5">
      <c r="B65" s="19"/>
      <c r="D65" s="3"/>
      <c r="E65" s="3"/>
      <c r="F65" s="3"/>
    </row>
    <row r="66" spans="2:6" x14ac:dyDescent="0.35">
      <c r="B66" s="18"/>
    </row>
    <row r="68" spans="2:6" ht="18.5" customHeight="1" x14ac:dyDescent="0.35"/>
    <row r="69" spans="2:6" ht="18.5" customHeight="1" x14ac:dyDescent="0.35"/>
    <row r="79" spans="2:6" x14ac:dyDescent="0.35">
      <c r="D79" s="22"/>
      <c r="E79" s="22"/>
      <c r="F79" s="22"/>
    </row>
    <row r="80" spans="2:6" x14ac:dyDescent="0.35">
      <c r="B80" s="4"/>
      <c r="C80" s="22"/>
      <c r="D80" s="22"/>
      <c r="E80" s="22"/>
      <c r="F80" s="22"/>
    </row>
    <row r="81" spans="2:7" x14ac:dyDescent="0.35">
      <c r="B81" s="4"/>
      <c r="C81" s="22"/>
      <c r="D81" s="4"/>
      <c r="E81" s="4"/>
      <c r="F81" s="4"/>
    </row>
    <row r="82" spans="2:7" x14ac:dyDescent="0.35">
      <c r="B82" s="4"/>
      <c r="C82" s="4"/>
      <c r="D82" s="4"/>
      <c r="E82" s="4"/>
      <c r="F82" s="4"/>
      <c r="G82" s="4"/>
    </row>
    <row r="83" spans="2:7" x14ac:dyDescent="0.35">
      <c r="B83" s="4"/>
      <c r="C83" s="4"/>
      <c r="D83" s="21"/>
      <c r="E83" s="21"/>
      <c r="F83" s="21"/>
      <c r="G83" s="4"/>
    </row>
    <row r="84" spans="2:7" x14ac:dyDescent="0.35">
      <c r="B84" s="4"/>
      <c r="C84" s="21"/>
      <c r="D84" s="4"/>
      <c r="E84" s="4"/>
      <c r="F84" s="4"/>
      <c r="G84" s="4"/>
    </row>
    <row r="85" spans="2:7" ht="23.5" customHeight="1" x14ac:dyDescent="0.35">
      <c r="B85" s="4"/>
      <c r="C85" s="4"/>
      <c r="D85" s="16"/>
      <c r="E85" s="16"/>
      <c r="F85" s="16"/>
      <c r="G85" s="4"/>
    </row>
    <row r="86" spans="2:7" ht="23.5" customHeight="1" x14ac:dyDescent="0.35">
      <c r="B86" s="16"/>
      <c r="C86" s="16"/>
      <c r="D86" s="16"/>
      <c r="E86" s="16"/>
      <c r="F86" s="16"/>
      <c r="G86" s="21"/>
    </row>
    <row r="87" spans="2:7" ht="33.5" customHeight="1" x14ac:dyDescent="0.35">
      <c r="B87" s="16"/>
      <c r="C87" s="16"/>
      <c r="D87" s="16"/>
      <c r="E87" s="16"/>
      <c r="F87" s="16"/>
      <c r="G87" s="4"/>
    </row>
    <row r="88" spans="2:7" x14ac:dyDescent="0.35">
      <c r="B88" s="16"/>
      <c r="C88" s="16"/>
      <c r="D88" s="4"/>
      <c r="E88" s="4"/>
      <c r="F88" s="4"/>
      <c r="G88" s="16"/>
    </row>
    <row r="89" spans="2:7" x14ac:dyDescent="0.35">
      <c r="B89" s="6"/>
      <c r="C89" s="4"/>
      <c r="D89" s="4"/>
      <c r="E89" s="4"/>
      <c r="F89" s="4"/>
      <c r="G89" s="16"/>
    </row>
    <row r="90" spans="2:7" x14ac:dyDescent="0.35">
      <c r="B90" s="4"/>
      <c r="C90" s="4"/>
      <c r="D90" s="4"/>
      <c r="E90" s="4"/>
      <c r="F90" s="4"/>
      <c r="G90" s="16"/>
    </row>
    <row r="91" spans="2:7" x14ac:dyDescent="0.35">
      <c r="B91" s="4"/>
      <c r="C91" s="4"/>
      <c r="D91" s="23"/>
      <c r="E91" s="23"/>
      <c r="F91" s="23"/>
      <c r="G91" s="4"/>
    </row>
    <row r="92" spans="2:7" x14ac:dyDescent="0.35">
      <c r="B92" s="4"/>
      <c r="C92" s="23"/>
      <c r="D92" s="4"/>
      <c r="E92" s="4"/>
      <c r="F92" s="4"/>
      <c r="G92" s="4"/>
    </row>
    <row r="93" spans="2:7" x14ac:dyDescent="0.35">
      <c r="B93" s="4"/>
      <c r="C93" s="4"/>
      <c r="D93" s="4"/>
      <c r="E93" s="4"/>
      <c r="F93" s="4"/>
      <c r="G93" s="4"/>
    </row>
    <row r="94" spans="2:7" x14ac:dyDescent="0.35">
      <c r="B94" s="4"/>
      <c r="C94" s="4"/>
      <c r="D94" s="4"/>
      <c r="E94" s="4"/>
      <c r="F94" s="4"/>
      <c r="G94" s="4"/>
    </row>
    <row r="95" spans="2:7" x14ac:dyDescent="0.35">
      <c r="B95" s="4"/>
      <c r="C95" s="4"/>
      <c r="D95" s="23"/>
      <c r="E95" s="23"/>
      <c r="F95" s="23"/>
      <c r="G95" s="4"/>
    </row>
    <row r="96" spans="2:7" x14ac:dyDescent="0.35">
      <c r="B96" s="4"/>
      <c r="C96" s="23"/>
      <c r="D96" s="23"/>
      <c r="E96" s="23"/>
      <c r="F96" s="23"/>
      <c r="G96" s="4"/>
    </row>
    <row r="97" spans="2:7" x14ac:dyDescent="0.35">
      <c r="B97" s="4"/>
      <c r="C97" s="23"/>
      <c r="D97" s="4"/>
      <c r="E97" s="4"/>
      <c r="F97" s="4"/>
      <c r="G97" s="4"/>
    </row>
    <row r="98" spans="2:7" x14ac:dyDescent="0.35">
      <c r="B98" s="4"/>
      <c r="C98" s="4"/>
      <c r="D98" s="4"/>
      <c r="E98" s="4"/>
      <c r="F98" s="4"/>
      <c r="G98" s="4"/>
    </row>
    <row r="99" spans="2:7" x14ac:dyDescent="0.35">
      <c r="B99" s="4"/>
      <c r="C99" s="4"/>
      <c r="D99" s="4"/>
      <c r="E99" s="4"/>
      <c r="F99" s="4"/>
      <c r="G99" s="4"/>
    </row>
    <row r="100" spans="2:7" x14ac:dyDescent="0.35">
      <c r="B100" s="4"/>
      <c r="C100" s="4"/>
      <c r="D100" s="4"/>
      <c r="E100" s="4"/>
      <c r="F100" s="4"/>
      <c r="G100" s="4"/>
    </row>
    <row r="101" spans="2:7" x14ac:dyDescent="0.35">
      <c r="B101" s="4"/>
      <c r="C101" s="4"/>
      <c r="D101" s="21"/>
      <c r="E101" s="21"/>
      <c r="F101" s="21"/>
      <c r="G101" s="4"/>
    </row>
    <row r="102" spans="2:7" x14ac:dyDescent="0.35">
      <c r="B102" s="4"/>
      <c r="C102" s="21"/>
      <c r="D102" s="4"/>
      <c r="E102" s="4"/>
      <c r="F102" s="4"/>
      <c r="G102" s="4"/>
    </row>
    <row r="103" spans="2:7" x14ac:dyDescent="0.35">
      <c r="B103" s="4"/>
      <c r="C103" s="4"/>
      <c r="D103" s="4"/>
      <c r="E103" s="4"/>
      <c r="F103" s="4"/>
      <c r="G103" s="4"/>
    </row>
    <row r="104" spans="2:7" x14ac:dyDescent="0.35">
      <c r="B104" s="4"/>
      <c r="C104" s="4"/>
      <c r="D104" s="4"/>
      <c r="E104" s="4"/>
      <c r="F104" s="4"/>
      <c r="G104" s="21"/>
    </row>
    <row r="105" spans="2:7" x14ac:dyDescent="0.35">
      <c r="B105" s="4"/>
      <c r="C105" s="4"/>
      <c r="D105" s="4"/>
      <c r="E105" s="4"/>
      <c r="F105" s="4"/>
      <c r="G105" s="4"/>
    </row>
    <row r="106" spans="2:7" x14ac:dyDescent="0.35">
      <c r="B106" s="6"/>
      <c r="C106" s="4"/>
      <c r="D106" s="4"/>
      <c r="E106" s="4"/>
      <c r="F106" s="4"/>
      <c r="G106" s="4"/>
    </row>
    <row r="107" spans="2:7" x14ac:dyDescent="0.35">
      <c r="B107" s="4"/>
      <c r="C107" s="4"/>
      <c r="D107" s="4"/>
      <c r="E107" s="4"/>
      <c r="F107" s="4"/>
      <c r="G107" s="4"/>
    </row>
    <row r="108" spans="2:7" x14ac:dyDescent="0.35">
      <c r="B108" s="4"/>
      <c r="C108" s="4"/>
      <c r="D108" s="4"/>
      <c r="E108" s="4"/>
      <c r="F108" s="4"/>
      <c r="G108" s="4"/>
    </row>
    <row r="109" spans="2:7" x14ac:dyDescent="0.35">
      <c r="B109" s="4"/>
      <c r="C109" s="4"/>
      <c r="D109" s="4"/>
      <c r="E109" s="4"/>
      <c r="F109" s="4"/>
      <c r="G109" s="4"/>
    </row>
    <row r="110" spans="2:7" x14ac:dyDescent="0.35">
      <c r="B110" s="4"/>
      <c r="C110" s="4"/>
      <c r="D110" s="4"/>
      <c r="E110" s="4"/>
      <c r="F110" s="4"/>
      <c r="G110" s="4"/>
    </row>
    <row r="111" spans="2:7" x14ac:dyDescent="0.35">
      <c r="B111" s="4"/>
      <c r="C111" s="4"/>
      <c r="D111" s="4"/>
      <c r="E111" s="4"/>
      <c r="F111" s="4"/>
      <c r="G111" s="4"/>
    </row>
    <row r="112" spans="2:7" x14ac:dyDescent="0.35">
      <c r="B112" s="4"/>
      <c r="C112" s="4"/>
      <c r="D112" s="23"/>
      <c r="E112" s="23"/>
      <c r="F112" s="23"/>
      <c r="G112" s="4"/>
    </row>
    <row r="113" spans="2:7" x14ac:dyDescent="0.35">
      <c r="B113" s="4"/>
      <c r="C113" s="23"/>
      <c r="D113" s="23"/>
      <c r="E113" s="23"/>
      <c r="F113" s="23"/>
      <c r="G113" s="4"/>
    </row>
    <row r="114" spans="2:7" x14ac:dyDescent="0.35">
      <c r="B114" s="4"/>
      <c r="C114" s="23"/>
      <c r="D114" s="4"/>
      <c r="E114" s="4"/>
      <c r="F114" s="4"/>
      <c r="G114" s="4"/>
    </row>
    <row r="115" spans="2:7" x14ac:dyDescent="0.35">
      <c r="B115" s="4"/>
      <c r="C115" s="4"/>
      <c r="D115" s="4"/>
      <c r="E115" s="4"/>
      <c r="F115" s="4"/>
      <c r="G115" s="4"/>
    </row>
    <row r="116" spans="2:7" x14ac:dyDescent="0.35">
      <c r="B116" s="4"/>
      <c r="C116" s="4"/>
      <c r="D116" s="4"/>
      <c r="E116" s="4"/>
      <c r="F116" s="4"/>
      <c r="G116" s="4"/>
    </row>
    <row r="117" spans="2:7" x14ac:dyDescent="0.35">
      <c r="B117" s="4"/>
      <c r="C117" s="4"/>
      <c r="D117" s="4"/>
      <c r="E117" s="4"/>
      <c r="F117" s="4"/>
      <c r="G117" s="4"/>
    </row>
    <row r="118" spans="2:7" x14ac:dyDescent="0.35">
      <c r="B118" s="4"/>
      <c r="C118" s="4"/>
      <c r="D118" s="4"/>
      <c r="E118" s="21"/>
      <c r="F118" s="21"/>
      <c r="G118" s="4"/>
    </row>
    <row r="119" spans="2:7" x14ac:dyDescent="0.35">
      <c r="B119" s="4"/>
      <c r="C119" s="21"/>
      <c r="D119" s="4"/>
      <c r="E119" s="4"/>
      <c r="F119" s="4"/>
      <c r="G119" s="4"/>
    </row>
    <row r="120" spans="2:7" x14ac:dyDescent="0.35">
      <c r="B120" s="4"/>
      <c r="C120" s="4"/>
      <c r="D120" s="4"/>
      <c r="E120" s="4"/>
      <c r="F120" s="4"/>
      <c r="G120" s="4"/>
    </row>
    <row r="121" spans="2:7" x14ac:dyDescent="0.35">
      <c r="B121" s="4"/>
      <c r="C121" s="4"/>
      <c r="D121" s="4"/>
      <c r="E121" s="4"/>
      <c r="F121" s="4"/>
      <c r="G121" s="4"/>
    </row>
    <row r="122" spans="2:7" x14ac:dyDescent="0.35">
      <c r="B122" s="4"/>
      <c r="C122" s="4"/>
      <c r="D122" s="4"/>
      <c r="E122" s="4"/>
      <c r="F122" s="4"/>
      <c r="G122" s="4"/>
    </row>
    <row r="123" spans="2:7" x14ac:dyDescent="0.35">
      <c r="B123" s="4"/>
      <c r="C123" s="4"/>
      <c r="G123" s="4"/>
    </row>
    <row r="124" spans="2:7" x14ac:dyDescent="0.35">
      <c r="G124" s="4"/>
    </row>
    <row r="125" spans="2:7" x14ac:dyDescent="0.35">
      <c r="G125" s="4"/>
    </row>
  </sheetData>
  <conditionalFormatting sqref="C32">
    <cfRule type="cellIs" dxfId="64" priority="13" operator="greaterThan">
      <formula>10</formula>
    </cfRule>
  </conditionalFormatting>
  <conditionalFormatting sqref="C32:F38">
    <cfRule type="cellIs" dxfId="63" priority="7" operator="lessThan">
      <formula>1</formula>
    </cfRule>
    <cfRule type="cellIs" dxfId="62" priority="10" operator="lessThan">
      <formula>1</formula>
    </cfRule>
    <cfRule type="cellIs" dxfId="61" priority="11" operator="lessThan">
      <formula>1</formula>
    </cfRule>
    <cfRule type="cellIs" dxfId="60" priority="12" operator="greaterThan">
      <formula>10</formula>
    </cfRule>
  </conditionalFormatting>
  <conditionalFormatting sqref="C25">
    <cfRule type="cellIs" dxfId="59" priority="8" operator="lessThan">
      <formula>1</formula>
    </cfRule>
    <cfRule type="cellIs" dxfId="58" priority="9" operator="lessThan">
      <formula>1</formula>
    </cfRule>
  </conditionalFormatting>
  <conditionalFormatting sqref="G28">
    <cfRule type="cellIs" dxfId="57" priority="5" operator="lessThan">
      <formula>1</formula>
    </cfRule>
    <cfRule type="cellIs" dxfId="56" priority="6" operator="lessThan">
      <formula>1</formula>
    </cfRule>
  </conditionalFormatting>
  <conditionalFormatting sqref="G29">
    <cfRule type="cellIs" dxfId="55" priority="3" operator="lessThan">
      <formula>1</formula>
    </cfRule>
    <cfRule type="cellIs" dxfId="54" priority="4" operator="lessThan">
      <formula>1</formula>
    </cfRule>
  </conditionalFormatting>
  <conditionalFormatting sqref="G30">
    <cfRule type="cellIs" dxfId="53" priority="1" operator="lessThan">
      <formula>1</formula>
    </cfRule>
    <cfRule type="cellIs" dxfId="52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O120"/>
  <sheetViews>
    <sheetView topLeftCell="A27" workbookViewId="0">
      <selection activeCell="H57" sqref="H57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3" width="10.6328125" style="1" customWidth="1"/>
    <col min="4" max="4" width="11" style="1" customWidth="1"/>
    <col min="5" max="5" width="12.1796875" style="1" customWidth="1"/>
    <col min="6" max="6" width="14.81640625" style="1" customWidth="1"/>
    <col min="7" max="7" width="27.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4" spans="2:7" x14ac:dyDescent="0.35">
      <c r="G4" s="79"/>
    </row>
    <row r="5" spans="2:7" x14ac:dyDescent="0.35">
      <c r="G5" s="78"/>
    </row>
    <row r="6" spans="2:7" ht="21" x14ac:dyDescent="0.5">
      <c r="B6" s="69" t="s">
        <v>51</v>
      </c>
      <c r="C6" s="71">
        <v>2</v>
      </c>
      <c r="D6" s="71"/>
    </row>
    <row r="7" spans="2:7" ht="21" x14ac:dyDescent="0.5">
      <c r="B7" s="69" t="s">
        <v>52</v>
      </c>
      <c r="C7" s="71"/>
      <c r="D7" s="71"/>
      <c r="G7" s="78"/>
    </row>
    <row r="8" spans="2:7" ht="21" x14ac:dyDescent="0.5">
      <c r="B8" s="69" t="s">
        <v>53</v>
      </c>
      <c r="C8" s="71" t="s">
        <v>106</v>
      </c>
      <c r="D8" s="71"/>
    </row>
    <row r="9" spans="2:7" ht="21" x14ac:dyDescent="0.5">
      <c r="B9" s="69" t="s">
        <v>54</v>
      </c>
      <c r="C9" s="71" t="s">
        <v>107</v>
      </c>
      <c r="D9" s="71"/>
    </row>
    <row r="10" spans="2:7" ht="21" x14ac:dyDescent="0.5">
      <c r="B10" s="69" t="s">
        <v>55</v>
      </c>
      <c r="C10" s="71" t="s">
        <v>102</v>
      </c>
      <c r="D10" s="71"/>
    </row>
    <row r="11" spans="2:7" ht="21" x14ac:dyDescent="0.5">
      <c r="B11" s="69" t="s">
        <v>56</v>
      </c>
      <c r="C11" s="71" t="s">
        <v>102</v>
      </c>
      <c r="D11" s="73"/>
    </row>
    <row r="12" spans="2:7" ht="21" x14ac:dyDescent="0.5">
      <c r="B12" s="69" t="s">
        <v>57</v>
      </c>
      <c r="C12" s="71" t="s">
        <v>102</v>
      </c>
      <c r="D12" s="71"/>
    </row>
    <row r="13" spans="2:7" ht="21" x14ac:dyDescent="0.5">
      <c r="B13" s="69" t="s">
        <v>70</v>
      </c>
      <c r="C13" s="71" t="s">
        <v>102</v>
      </c>
      <c r="D13" s="71"/>
    </row>
    <row r="14" spans="2:7" ht="21" x14ac:dyDescent="0.5">
      <c r="B14" s="69" t="s">
        <v>58</v>
      </c>
      <c r="C14" s="71" t="s">
        <v>102</v>
      </c>
      <c r="D14" s="71"/>
    </row>
    <row r="15" spans="2:7" ht="21" x14ac:dyDescent="0.5">
      <c r="B15" s="69" t="s">
        <v>59</v>
      </c>
      <c r="C15" s="71" t="s">
        <v>102</v>
      </c>
      <c r="D15" s="71"/>
    </row>
    <row r="16" spans="2:7" ht="21" x14ac:dyDescent="0.5">
      <c r="B16" s="69" t="s">
        <v>60</v>
      </c>
      <c r="C16" s="71" t="s">
        <v>102</v>
      </c>
      <c r="D16" s="71"/>
    </row>
    <row r="17" spans="2:15" ht="21" x14ac:dyDescent="0.5">
      <c r="B17" s="69" t="s">
        <v>61</v>
      </c>
      <c r="C17" s="71" t="s">
        <v>102</v>
      </c>
      <c r="D17" s="71"/>
    </row>
    <row r="18" spans="2:15" ht="21" x14ac:dyDescent="0.5">
      <c r="B18" s="69" t="s">
        <v>62</v>
      </c>
      <c r="C18" s="71" t="s">
        <v>102</v>
      </c>
      <c r="D18" s="71"/>
    </row>
    <row r="19" spans="2:15" ht="21" x14ac:dyDescent="0.5">
      <c r="B19" s="69" t="s">
        <v>63</v>
      </c>
      <c r="C19" s="71" t="s">
        <v>102</v>
      </c>
      <c r="D19" s="71"/>
    </row>
    <row r="20" spans="2:15" ht="21" x14ac:dyDescent="0.5">
      <c r="B20" s="69" t="s">
        <v>65</v>
      </c>
      <c r="C20" s="81" t="s">
        <v>102</v>
      </c>
      <c r="D20" s="71"/>
    </row>
    <row r="21" spans="2:15" ht="21" x14ac:dyDescent="0.5">
      <c r="B21" s="69" t="s">
        <v>66</v>
      </c>
      <c r="C21" s="81" t="s">
        <v>102</v>
      </c>
      <c r="D21" s="71"/>
    </row>
    <row r="22" spans="2:15" ht="21" x14ac:dyDescent="0.5">
      <c r="B22" s="69" t="s">
        <v>67</v>
      </c>
      <c r="C22" s="71" t="s">
        <v>102</v>
      </c>
      <c r="D22" s="71"/>
    </row>
    <row r="23" spans="2:15" ht="21" x14ac:dyDescent="0.5">
      <c r="B23" s="69" t="s">
        <v>68</v>
      </c>
      <c r="C23" s="71" t="s">
        <v>108</v>
      </c>
      <c r="D23" s="71"/>
    </row>
    <row r="24" spans="2:15" s="5" customFormat="1" ht="20" customHeight="1" x14ac:dyDescent="0.5">
      <c r="B24" s="69" t="s">
        <v>69</v>
      </c>
      <c r="C24" s="71" t="s">
        <v>109</v>
      </c>
      <c r="D24" s="71"/>
      <c r="E24" s="3"/>
      <c r="F24" s="3"/>
      <c r="G24" s="4"/>
    </row>
    <row r="25" spans="2:15" s="5" customFormat="1" ht="21" x14ac:dyDescent="0.5">
      <c r="B25" s="2" t="s">
        <v>17</v>
      </c>
      <c r="C25" s="45">
        <v>7</v>
      </c>
      <c r="D25" s="3"/>
      <c r="E25" s="3"/>
      <c r="F25" s="3"/>
      <c r="G25" s="4"/>
    </row>
    <row r="26" spans="2:15" x14ac:dyDescent="0.35">
      <c r="B26" s="6"/>
    </row>
    <row r="27" spans="2:15" x14ac:dyDescent="0.35">
      <c r="B27" s="7" t="s">
        <v>11</v>
      </c>
      <c r="C27" s="7" t="s">
        <v>45</v>
      </c>
      <c r="D27" s="7" t="s">
        <v>46</v>
      </c>
      <c r="E27" s="47" t="s">
        <v>47</v>
      </c>
      <c r="F27" s="7" t="s">
        <v>48</v>
      </c>
      <c r="G27" s="40" t="s">
        <v>12</v>
      </c>
    </row>
    <row r="28" spans="2:15" ht="29" x14ac:dyDescent="0.35">
      <c r="B28" s="8"/>
      <c r="C28" s="9" t="s">
        <v>1</v>
      </c>
      <c r="D28" s="9" t="s">
        <v>2</v>
      </c>
      <c r="E28" s="9" t="s">
        <v>43</v>
      </c>
      <c r="F28" s="9" t="s">
        <v>27</v>
      </c>
      <c r="G28" s="53" t="s">
        <v>34</v>
      </c>
    </row>
    <row r="29" spans="2:15" x14ac:dyDescent="0.35">
      <c r="B29" s="8"/>
      <c r="C29" s="9" t="s">
        <v>41</v>
      </c>
      <c r="D29" s="9" t="s">
        <v>41</v>
      </c>
      <c r="E29" s="9"/>
      <c r="F29" s="9" t="s">
        <v>42</v>
      </c>
      <c r="G29" s="53" t="s">
        <v>40</v>
      </c>
    </row>
    <row r="30" spans="2:15" x14ac:dyDescent="0.35">
      <c r="B30" s="8"/>
      <c r="C30" s="9"/>
      <c r="D30" s="9"/>
      <c r="E30" s="9"/>
      <c r="F30" s="9"/>
      <c r="G30" s="53" t="s">
        <v>39</v>
      </c>
      <c r="K30" s="52" t="s">
        <v>0</v>
      </c>
      <c r="L30" s="52" t="s">
        <v>18</v>
      </c>
      <c r="M30" s="52" t="s">
        <v>37</v>
      </c>
      <c r="N30" s="52" t="s">
        <v>35</v>
      </c>
      <c r="O30" s="52" t="s">
        <v>38</v>
      </c>
    </row>
    <row r="31" spans="2:15" x14ac:dyDescent="0.35">
      <c r="B31" s="10"/>
      <c r="C31" s="11"/>
      <c r="D31" s="11"/>
      <c r="E31" s="11"/>
      <c r="F31" s="11"/>
      <c r="G31" s="54" t="s">
        <v>36</v>
      </c>
      <c r="J31" s="1" t="str">
        <f>B32</f>
        <v>Kock 1</v>
      </c>
      <c r="K31" s="52">
        <f t="shared" ref="K31:N36" si="0">C32</f>
        <v>4</v>
      </c>
      <c r="L31" s="52">
        <f t="shared" si="0"/>
        <v>5</v>
      </c>
      <c r="M31" s="52">
        <f t="shared" si="0"/>
        <v>6</v>
      </c>
      <c r="N31" s="52">
        <f t="shared" si="0"/>
        <v>5.5</v>
      </c>
      <c r="O31" s="52"/>
    </row>
    <row r="32" spans="2:15" x14ac:dyDescent="0.35">
      <c r="B32" s="11" t="s">
        <v>3</v>
      </c>
      <c r="C32" s="59">
        <v>4</v>
      </c>
      <c r="D32" s="59">
        <v>5</v>
      </c>
      <c r="E32" s="59">
        <v>6</v>
      </c>
      <c r="F32" s="59">
        <v>5.5</v>
      </c>
      <c r="G32" s="55"/>
      <c r="J32" s="1" t="str">
        <f t="shared" ref="J32:J36" si="1">B33</f>
        <v>Kock2</v>
      </c>
      <c r="K32" s="52">
        <f t="shared" si="0"/>
        <v>4</v>
      </c>
      <c r="L32" s="52">
        <f t="shared" si="0"/>
        <v>4.5</v>
      </c>
      <c r="M32" s="52">
        <f t="shared" si="0"/>
        <v>4</v>
      </c>
      <c r="N32" s="52">
        <f t="shared" si="0"/>
        <v>4.5</v>
      </c>
      <c r="O32" s="52"/>
    </row>
    <row r="33" spans="2:15" x14ac:dyDescent="0.35">
      <c r="B33" s="9" t="s">
        <v>4</v>
      </c>
      <c r="C33" s="60">
        <v>4</v>
      </c>
      <c r="D33" s="60">
        <v>4.5</v>
      </c>
      <c r="E33" s="60">
        <v>4</v>
      </c>
      <c r="F33" s="60">
        <v>4.5</v>
      </c>
      <c r="G33" s="13"/>
      <c r="J33" s="1" t="str">
        <f t="shared" si="1"/>
        <v>Kock 3</v>
      </c>
      <c r="K33" s="52">
        <f t="shared" si="0"/>
        <v>3</v>
      </c>
      <c r="L33" s="52">
        <f t="shared" si="0"/>
        <v>6</v>
      </c>
      <c r="M33" s="52">
        <f t="shared" si="0"/>
        <v>4</v>
      </c>
      <c r="N33" s="52">
        <f t="shared" si="0"/>
        <v>5</v>
      </c>
      <c r="O33" s="52"/>
    </row>
    <row r="34" spans="2:15" x14ac:dyDescent="0.35">
      <c r="B34" s="9" t="s">
        <v>5</v>
      </c>
      <c r="C34" s="60">
        <v>3</v>
      </c>
      <c r="D34" s="60">
        <v>6</v>
      </c>
      <c r="E34" s="60">
        <v>4</v>
      </c>
      <c r="F34" s="60">
        <v>5</v>
      </c>
      <c r="G34" s="13"/>
      <c r="J34" s="1" t="str">
        <f t="shared" si="1"/>
        <v>Kock 4</v>
      </c>
      <c r="K34" s="52">
        <f t="shared" si="0"/>
        <v>5</v>
      </c>
      <c r="L34" s="52">
        <f t="shared" si="0"/>
        <v>4</v>
      </c>
      <c r="M34" s="52">
        <f t="shared" si="0"/>
        <v>4</v>
      </c>
      <c r="N34" s="52">
        <f t="shared" si="0"/>
        <v>4</v>
      </c>
      <c r="O34" s="52"/>
    </row>
    <row r="35" spans="2:15" x14ac:dyDescent="0.35">
      <c r="B35" s="9" t="s">
        <v>6</v>
      </c>
      <c r="C35" s="60">
        <v>5</v>
      </c>
      <c r="D35" s="60">
        <v>4</v>
      </c>
      <c r="E35" s="60">
        <v>4</v>
      </c>
      <c r="F35" s="60">
        <v>4</v>
      </c>
      <c r="G35" s="13"/>
      <c r="J35" s="1" t="str">
        <f t="shared" si="1"/>
        <v>Kock 5</v>
      </c>
      <c r="K35" s="52">
        <f t="shared" si="0"/>
        <v>5</v>
      </c>
      <c r="L35" s="52">
        <f t="shared" si="0"/>
        <v>4</v>
      </c>
      <c r="M35" s="52">
        <f t="shared" si="0"/>
        <v>4</v>
      </c>
      <c r="N35" s="52">
        <f t="shared" si="0"/>
        <v>5</v>
      </c>
      <c r="O35" s="52"/>
    </row>
    <row r="36" spans="2:15" x14ac:dyDescent="0.35">
      <c r="B36" s="9" t="s">
        <v>7</v>
      </c>
      <c r="C36" s="60">
        <v>5</v>
      </c>
      <c r="D36" s="60">
        <v>4</v>
      </c>
      <c r="E36" s="60">
        <v>4</v>
      </c>
      <c r="F36" s="60">
        <v>5</v>
      </c>
      <c r="G36" s="13"/>
      <c r="J36" s="1" t="str">
        <f t="shared" si="1"/>
        <v>Kock 6</v>
      </c>
      <c r="K36" s="52">
        <f t="shared" si="0"/>
        <v>6</v>
      </c>
      <c r="L36" s="52">
        <f t="shared" si="0"/>
        <v>5</v>
      </c>
      <c r="M36" s="52">
        <f t="shared" si="0"/>
        <v>5</v>
      </c>
      <c r="N36" s="52">
        <f t="shared" si="0"/>
        <v>4</v>
      </c>
      <c r="O36" s="52"/>
    </row>
    <row r="37" spans="2:15" x14ac:dyDescent="0.35">
      <c r="B37" s="9" t="s">
        <v>8</v>
      </c>
      <c r="C37" s="60">
        <v>6</v>
      </c>
      <c r="D37" s="60">
        <v>5</v>
      </c>
      <c r="E37" s="60">
        <v>5</v>
      </c>
      <c r="F37" s="60">
        <v>4</v>
      </c>
      <c r="G37" s="13"/>
      <c r="J37" s="1" t="e">
        <f>#REF!</f>
        <v>#REF!</v>
      </c>
      <c r="K37" s="52" t="e">
        <f>#REF!</f>
        <v>#REF!</v>
      </c>
      <c r="L37" s="52" t="e">
        <f>#REF!</f>
        <v>#REF!</v>
      </c>
      <c r="M37" s="52" t="e">
        <f>#REF!</f>
        <v>#REF!</v>
      </c>
      <c r="N37" s="52" t="e">
        <f>#REF!</f>
        <v>#REF!</v>
      </c>
      <c r="O37" s="52"/>
    </row>
    <row r="38" spans="2:15" x14ac:dyDescent="0.35">
      <c r="B38" s="9" t="s">
        <v>9</v>
      </c>
      <c r="C38" s="60">
        <v>6</v>
      </c>
      <c r="D38" s="60">
        <v>6</v>
      </c>
      <c r="E38" s="60">
        <v>5</v>
      </c>
      <c r="F38" s="60">
        <v>6</v>
      </c>
      <c r="G38" s="13"/>
      <c r="K38" s="35"/>
      <c r="L38" s="35"/>
      <c r="M38" s="35"/>
      <c r="N38" s="35"/>
      <c r="O38" s="35"/>
    </row>
    <row r="39" spans="2:15" x14ac:dyDescent="0.35">
      <c r="B39" s="9" t="s">
        <v>14</v>
      </c>
      <c r="C39" s="13">
        <f>SUM(C32:C38)</f>
        <v>33</v>
      </c>
      <c r="D39" s="13">
        <f>SUM(D32:D38)</f>
        <v>34.5</v>
      </c>
      <c r="E39" s="13">
        <f>SUM(E32:E38)</f>
        <v>32</v>
      </c>
      <c r="F39" s="13">
        <f>SUM(F32:F38)*2</f>
        <v>68</v>
      </c>
      <c r="G39" s="57">
        <f>SUM(C39:F39)/C25</f>
        <v>23.928571428571427</v>
      </c>
    </row>
    <row r="40" spans="2:15" x14ac:dyDescent="0.35">
      <c r="B40" s="14" t="s">
        <v>13</v>
      </c>
      <c r="C40" s="15">
        <f>C39/C25</f>
        <v>4.7142857142857144</v>
      </c>
      <c r="D40" s="15">
        <f>D39/C25</f>
        <v>4.9285714285714288</v>
      </c>
      <c r="E40" s="15">
        <f>E39/C25</f>
        <v>4.5714285714285712</v>
      </c>
      <c r="F40" s="15">
        <f>F39/C25</f>
        <v>9.7142857142857135</v>
      </c>
      <c r="G40" s="62">
        <f>SUM(C40:F40)</f>
        <v>23.928571428571427</v>
      </c>
    </row>
    <row r="43" spans="2:15" ht="21" x14ac:dyDescent="0.5">
      <c r="B43" s="2" t="s">
        <v>88</v>
      </c>
      <c r="G43" s="2" t="s">
        <v>83</v>
      </c>
    </row>
    <row r="44" spans="2:15" ht="21" x14ac:dyDescent="0.5">
      <c r="B44" s="2" t="s">
        <v>81</v>
      </c>
      <c r="C44" s="64" t="s">
        <v>157</v>
      </c>
      <c r="D44" s="3"/>
      <c r="E44" s="3"/>
      <c r="F44" s="3"/>
      <c r="G44" s="2" t="s">
        <v>84</v>
      </c>
      <c r="H44" s="3" t="s">
        <v>193</v>
      </c>
    </row>
    <row r="45" spans="2:15" ht="21" x14ac:dyDescent="0.5">
      <c r="B45" s="2" t="s">
        <v>80</v>
      </c>
      <c r="C45" s="3"/>
      <c r="D45" s="3"/>
      <c r="E45" s="3"/>
      <c r="F45" s="3"/>
      <c r="G45" s="3"/>
      <c r="H45" s="3" t="s">
        <v>198</v>
      </c>
    </row>
    <row r="46" spans="2:15" ht="21" x14ac:dyDescent="0.5">
      <c r="B46" s="2" t="s">
        <v>73</v>
      </c>
      <c r="C46" s="3" t="s">
        <v>168</v>
      </c>
      <c r="D46" s="3"/>
      <c r="E46" s="3"/>
      <c r="F46" s="3"/>
      <c r="G46" s="3"/>
      <c r="H46" s="3" t="s">
        <v>199</v>
      </c>
    </row>
    <row r="47" spans="2:15" ht="21" x14ac:dyDescent="0.5">
      <c r="B47" s="2" t="s">
        <v>90</v>
      </c>
      <c r="C47" s="3" t="s">
        <v>169</v>
      </c>
      <c r="D47" s="3"/>
      <c r="E47" s="3"/>
      <c r="F47" s="3"/>
      <c r="G47" s="3"/>
      <c r="H47" s="3"/>
    </row>
    <row r="48" spans="2:15" ht="21" x14ac:dyDescent="0.5">
      <c r="B48" s="2"/>
      <c r="C48" s="3" t="s">
        <v>160</v>
      </c>
      <c r="D48" s="3"/>
      <c r="E48" s="3"/>
      <c r="F48" s="3"/>
      <c r="G48" s="2" t="s">
        <v>85</v>
      </c>
      <c r="H48" s="3" t="s">
        <v>194</v>
      </c>
    </row>
    <row r="49" spans="2:8" ht="21" x14ac:dyDescent="0.5">
      <c r="B49" s="2" t="s">
        <v>89</v>
      </c>
      <c r="C49" s="3" t="s">
        <v>151</v>
      </c>
      <c r="D49" s="3"/>
      <c r="E49" s="3"/>
      <c r="F49" s="3"/>
      <c r="G49" s="3"/>
      <c r="H49" s="3" t="s">
        <v>200</v>
      </c>
    </row>
    <row r="50" spans="2:8" ht="21" x14ac:dyDescent="0.5">
      <c r="B50" s="2" t="s">
        <v>91</v>
      </c>
      <c r="C50" s="3" t="s">
        <v>159</v>
      </c>
      <c r="D50" s="3"/>
      <c r="E50" s="3"/>
      <c r="F50" s="3"/>
      <c r="G50" s="3"/>
      <c r="H50" s="3"/>
    </row>
    <row r="51" spans="2:8" ht="21" x14ac:dyDescent="0.5">
      <c r="B51" s="2" t="s">
        <v>76</v>
      </c>
      <c r="C51" s="3"/>
      <c r="D51" s="3"/>
      <c r="E51" s="3"/>
      <c r="F51" s="3"/>
      <c r="G51" s="2" t="s">
        <v>86</v>
      </c>
      <c r="H51" s="3" t="s">
        <v>195</v>
      </c>
    </row>
    <row r="52" spans="2:8" ht="21" x14ac:dyDescent="0.5">
      <c r="B52" s="2" t="s">
        <v>77</v>
      </c>
      <c r="C52" s="3" t="s">
        <v>161</v>
      </c>
      <c r="D52" s="3"/>
      <c r="E52" s="3"/>
      <c r="F52" s="3"/>
      <c r="G52" s="3"/>
      <c r="H52" s="3" t="s">
        <v>201</v>
      </c>
    </row>
    <row r="53" spans="2:8" ht="21" x14ac:dyDescent="0.5">
      <c r="B53" s="2" t="s">
        <v>78</v>
      </c>
      <c r="C53" s="3" t="s">
        <v>162</v>
      </c>
      <c r="D53" s="3"/>
      <c r="E53" s="3"/>
      <c r="F53" s="3"/>
      <c r="G53" s="3"/>
      <c r="H53" s="3" t="s">
        <v>203</v>
      </c>
    </row>
    <row r="54" spans="2:8" ht="21" x14ac:dyDescent="0.5">
      <c r="B54" s="2" t="s">
        <v>79</v>
      </c>
      <c r="C54" s="3"/>
      <c r="D54" s="3"/>
      <c r="E54" s="3"/>
      <c r="F54" s="3"/>
      <c r="G54" s="2" t="s">
        <v>87</v>
      </c>
      <c r="H54" s="3" t="s">
        <v>196</v>
      </c>
    </row>
    <row r="55" spans="2:8" ht="21" x14ac:dyDescent="0.5">
      <c r="B55" s="2" t="s">
        <v>74</v>
      </c>
      <c r="C55" s="3" t="s">
        <v>163</v>
      </c>
      <c r="D55" s="3"/>
      <c r="E55" s="3"/>
      <c r="F55" s="3"/>
      <c r="G55" s="3"/>
      <c r="H55" s="3" t="s">
        <v>197</v>
      </c>
    </row>
    <row r="56" spans="2:8" ht="21" x14ac:dyDescent="0.5">
      <c r="B56" s="2" t="s">
        <v>75</v>
      </c>
      <c r="C56" s="3"/>
      <c r="D56" s="3"/>
      <c r="E56" s="3"/>
      <c r="F56" s="3"/>
      <c r="G56" s="3"/>
      <c r="H56" s="3" t="s">
        <v>202</v>
      </c>
    </row>
    <row r="57" spans="2:8" ht="21" x14ac:dyDescent="0.5">
      <c r="B57" s="2"/>
      <c r="C57" s="3"/>
      <c r="D57" s="3"/>
      <c r="E57" s="3"/>
      <c r="F57" s="3"/>
      <c r="G57" s="3"/>
      <c r="H57" s="3" t="s">
        <v>204</v>
      </c>
    </row>
    <row r="58" spans="2:8" ht="21" x14ac:dyDescent="0.5">
      <c r="B58" s="2" t="s">
        <v>82</v>
      </c>
      <c r="C58" s="3"/>
      <c r="D58" s="3"/>
      <c r="E58" s="3"/>
      <c r="F58" s="3"/>
      <c r="G58" s="2"/>
    </row>
    <row r="59" spans="2:8" ht="21" x14ac:dyDescent="0.5">
      <c r="B59" s="3"/>
      <c r="C59" s="3"/>
      <c r="D59" s="3"/>
      <c r="E59" s="3"/>
      <c r="F59" s="3"/>
      <c r="G59" s="3"/>
    </row>
    <row r="60" spans="2:8" ht="21" x14ac:dyDescent="0.5">
      <c r="B60" s="3"/>
      <c r="C60" s="3"/>
      <c r="D60" s="3"/>
      <c r="E60" s="3"/>
      <c r="F60" s="3"/>
      <c r="G60" s="3"/>
    </row>
    <row r="61" spans="2:8" ht="21" x14ac:dyDescent="0.5">
      <c r="B61" s="76"/>
      <c r="C61" s="3"/>
      <c r="D61" s="3"/>
      <c r="E61" s="3"/>
      <c r="F61" s="3"/>
      <c r="G61" s="2"/>
    </row>
    <row r="62" spans="2:8" ht="21" x14ac:dyDescent="0.5">
      <c r="B62" s="3"/>
      <c r="C62" s="3"/>
      <c r="D62" s="3"/>
      <c r="E62" s="3"/>
      <c r="F62" s="3"/>
    </row>
    <row r="63" spans="2:8" ht="18.5" customHeight="1" x14ac:dyDescent="0.5">
      <c r="B63" s="77"/>
      <c r="C63" s="2"/>
      <c r="D63" s="2"/>
      <c r="E63" s="2"/>
      <c r="F63" s="2"/>
    </row>
    <row r="64" spans="2:8" ht="18.5" customHeight="1" x14ac:dyDescent="0.35"/>
    <row r="66" spans="2:7" x14ac:dyDescent="0.35">
      <c r="G66" s="17"/>
    </row>
    <row r="74" spans="2:7" x14ac:dyDescent="0.35">
      <c r="B74" s="4"/>
      <c r="C74" s="22"/>
      <c r="D74" s="22"/>
      <c r="E74" s="22"/>
      <c r="F74" s="22"/>
    </row>
    <row r="75" spans="2:7" x14ac:dyDescent="0.35">
      <c r="B75" s="4"/>
      <c r="C75" s="22"/>
      <c r="D75" s="22"/>
      <c r="E75" s="22"/>
      <c r="F75" s="22"/>
    </row>
    <row r="76" spans="2:7" x14ac:dyDescent="0.35">
      <c r="B76" s="4"/>
      <c r="C76" s="4"/>
      <c r="D76" s="4"/>
      <c r="E76" s="4"/>
      <c r="F76" s="4"/>
    </row>
    <row r="77" spans="2:7" x14ac:dyDescent="0.35">
      <c r="B77" s="4"/>
      <c r="C77" s="4"/>
      <c r="D77" s="4"/>
      <c r="E77" s="4"/>
      <c r="F77" s="4"/>
      <c r="G77" s="4"/>
    </row>
    <row r="78" spans="2:7" x14ac:dyDescent="0.35">
      <c r="B78" s="4"/>
      <c r="C78" s="21"/>
      <c r="D78" s="21"/>
      <c r="E78" s="21"/>
      <c r="F78" s="21"/>
      <c r="G78" s="4"/>
    </row>
    <row r="79" spans="2:7" x14ac:dyDescent="0.35">
      <c r="B79" s="4"/>
      <c r="C79" s="4"/>
      <c r="D79" s="4"/>
      <c r="E79" s="4"/>
      <c r="F79" s="4"/>
      <c r="G79" s="4"/>
    </row>
    <row r="80" spans="2:7" ht="23.5" customHeight="1" x14ac:dyDescent="0.35">
      <c r="B80" s="16"/>
      <c r="C80" s="16"/>
      <c r="D80" s="16"/>
      <c r="E80" s="16"/>
      <c r="F80" s="16"/>
      <c r="G80" s="4"/>
    </row>
    <row r="81" spans="2:7" ht="23.5" customHeight="1" x14ac:dyDescent="0.35">
      <c r="B81" s="16"/>
      <c r="C81" s="16"/>
      <c r="D81" s="16"/>
      <c r="E81" s="16"/>
      <c r="F81" s="16"/>
      <c r="G81" s="21"/>
    </row>
    <row r="82" spans="2:7" ht="33.5" customHeight="1" x14ac:dyDescent="0.35">
      <c r="B82" s="16"/>
      <c r="C82" s="16"/>
      <c r="D82" s="16"/>
      <c r="E82" s="16"/>
      <c r="F82" s="16"/>
      <c r="G82" s="4"/>
    </row>
    <row r="83" spans="2:7" x14ac:dyDescent="0.35">
      <c r="B83" s="6"/>
      <c r="C83" s="4"/>
      <c r="D83" s="4"/>
      <c r="E83" s="4"/>
      <c r="F83" s="4"/>
      <c r="G83" s="16"/>
    </row>
    <row r="84" spans="2:7" x14ac:dyDescent="0.35">
      <c r="B84" s="4"/>
      <c r="C84" s="4"/>
      <c r="D84" s="4"/>
      <c r="E84" s="4"/>
      <c r="F84" s="4"/>
      <c r="G84" s="16"/>
    </row>
    <row r="85" spans="2:7" x14ac:dyDescent="0.35">
      <c r="B85" s="4"/>
      <c r="C85" s="4"/>
      <c r="D85" s="4"/>
      <c r="E85" s="4"/>
      <c r="F85" s="4"/>
      <c r="G85" s="16"/>
    </row>
    <row r="86" spans="2:7" x14ac:dyDescent="0.35">
      <c r="B86" s="4"/>
      <c r="C86" s="23"/>
      <c r="D86" s="23"/>
      <c r="E86" s="23"/>
      <c r="F86" s="23"/>
      <c r="G86" s="4"/>
    </row>
    <row r="87" spans="2:7" x14ac:dyDescent="0.35">
      <c r="B87" s="4"/>
      <c r="C87" s="4"/>
      <c r="D87" s="4"/>
      <c r="E87" s="4"/>
      <c r="F87" s="4"/>
      <c r="G87" s="4"/>
    </row>
    <row r="88" spans="2:7" x14ac:dyDescent="0.35">
      <c r="B88" s="4"/>
      <c r="C88" s="4"/>
      <c r="D88" s="4"/>
      <c r="E88" s="4"/>
      <c r="F88" s="4"/>
      <c r="G88" s="4"/>
    </row>
    <row r="89" spans="2:7" x14ac:dyDescent="0.35">
      <c r="B89" s="4"/>
      <c r="C89" s="4"/>
      <c r="D89" s="4"/>
      <c r="E89" s="4"/>
      <c r="F89" s="4"/>
      <c r="G89" s="4"/>
    </row>
    <row r="90" spans="2:7" x14ac:dyDescent="0.35">
      <c r="B90" s="4"/>
      <c r="C90" s="23"/>
      <c r="D90" s="23"/>
      <c r="E90" s="23"/>
      <c r="F90" s="23"/>
      <c r="G90" s="4"/>
    </row>
    <row r="91" spans="2:7" x14ac:dyDescent="0.35">
      <c r="B91" s="4"/>
      <c r="C91" s="23"/>
      <c r="D91" s="23"/>
      <c r="E91" s="23"/>
      <c r="F91" s="23"/>
      <c r="G91" s="4"/>
    </row>
    <row r="92" spans="2:7" x14ac:dyDescent="0.35">
      <c r="B92" s="4"/>
      <c r="C92" s="4"/>
      <c r="D92" s="4"/>
      <c r="E92" s="4"/>
      <c r="F92" s="4"/>
      <c r="G92" s="4"/>
    </row>
    <row r="93" spans="2:7" x14ac:dyDescent="0.35">
      <c r="B93" s="4"/>
      <c r="C93" s="4"/>
      <c r="D93" s="4"/>
      <c r="E93" s="4"/>
      <c r="F93" s="4"/>
      <c r="G93" s="4"/>
    </row>
    <row r="94" spans="2:7" x14ac:dyDescent="0.35">
      <c r="B94" s="4"/>
      <c r="C94" s="4"/>
      <c r="D94" s="4"/>
      <c r="E94" s="4"/>
      <c r="F94" s="4"/>
      <c r="G94" s="4"/>
    </row>
    <row r="95" spans="2:7" x14ac:dyDescent="0.35">
      <c r="B95" s="4"/>
      <c r="C95" s="4"/>
      <c r="D95" s="4"/>
      <c r="E95" s="4"/>
      <c r="F95" s="4"/>
      <c r="G95" s="4"/>
    </row>
    <row r="96" spans="2:7" x14ac:dyDescent="0.35">
      <c r="B96" s="4"/>
      <c r="C96" s="21"/>
      <c r="D96" s="21"/>
      <c r="E96" s="21"/>
      <c r="F96" s="21"/>
      <c r="G96" s="4"/>
    </row>
    <row r="97" spans="2:7" x14ac:dyDescent="0.35">
      <c r="B97" s="4"/>
      <c r="C97" s="4"/>
      <c r="D97" s="4"/>
      <c r="E97" s="4"/>
      <c r="F97" s="4"/>
      <c r="G97" s="4"/>
    </row>
    <row r="98" spans="2:7" x14ac:dyDescent="0.35">
      <c r="B98" s="4"/>
      <c r="C98" s="4"/>
      <c r="D98" s="4"/>
      <c r="E98" s="4"/>
      <c r="F98" s="4"/>
      <c r="G98" s="4"/>
    </row>
    <row r="99" spans="2:7" x14ac:dyDescent="0.35">
      <c r="B99" s="4"/>
      <c r="C99" s="4"/>
      <c r="D99" s="4"/>
      <c r="E99" s="4"/>
      <c r="F99" s="4"/>
      <c r="G99" s="21"/>
    </row>
    <row r="100" spans="2:7" x14ac:dyDescent="0.35">
      <c r="B100" s="6"/>
      <c r="C100" s="4"/>
      <c r="D100" s="4"/>
      <c r="E100" s="4"/>
      <c r="F100" s="4"/>
      <c r="G100" s="4"/>
    </row>
    <row r="101" spans="2:7" x14ac:dyDescent="0.35">
      <c r="B101" s="4"/>
      <c r="C101" s="4"/>
      <c r="D101" s="4"/>
      <c r="E101" s="4"/>
      <c r="F101" s="4"/>
      <c r="G101" s="4"/>
    </row>
    <row r="102" spans="2:7" x14ac:dyDescent="0.35">
      <c r="B102" s="4"/>
      <c r="C102" s="4"/>
      <c r="D102" s="4"/>
      <c r="E102" s="4"/>
      <c r="F102" s="4"/>
      <c r="G102" s="4"/>
    </row>
    <row r="103" spans="2:7" x14ac:dyDescent="0.35">
      <c r="B103" s="4"/>
      <c r="C103" s="4"/>
      <c r="D103" s="4"/>
      <c r="E103" s="4"/>
      <c r="F103" s="4"/>
      <c r="G103" s="4"/>
    </row>
    <row r="104" spans="2:7" x14ac:dyDescent="0.35">
      <c r="B104" s="4"/>
      <c r="C104" s="4"/>
      <c r="D104" s="4"/>
      <c r="E104" s="4"/>
      <c r="F104" s="4"/>
      <c r="G104" s="4"/>
    </row>
    <row r="105" spans="2:7" x14ac:dyDescent="0.35">
      <c r="B105" s="4"/>
      <c r="C105" s="4"/>
      <c r="D105" s="4"/>
      <c r="E105" s="4"/>
      <c r="F105" s="4"/>
      <c r="G105" s="4"/>
    </row>
    <row r="106" spans="2:7" x14ac:dyDescent="0.35">
      <c r="B106" s="4"/>
      <c r="C106" s="4"/>
      <c r="D106" s="4"/>
      <c r="E106" s="4"/>
      <c r="F106" s="4"/>
      <c r="G106" s="4"/>
    </row>
    <row r="107" spans="2:7" x14ac:dyDescent="0.35">
      <c r="B107" s="4"/>
      <c r="C107" s="23"/>
      <c r="D107" s="23"/>
      <c r="E107" s="23"/>
      <c r="F107" s="23"/>
      <c r="G107" s="4"/>
    </row>
    <row r="108" spans="2:7" x14ac:dyDescent="0.35">
      <c r="B108" s="4"/>
      <c r="C108" s="23"/>
      <c r="D108" s="23"/>
      <c r="E108" s="23"/>
      <c r="F108" s="23"/>
      <c r="G108" s="4"/>
    </row>
    <row r="109" spans="2:7" x14ac:dyDescent="0.35">
      <c r="B109" s="4"/>
      <c r="C109" s="4"/>
      <c r="D109" s="4"/>
      <c r="E109" s="4"/>
      <c r="F109" s="4"/>
      <c r="G109" s="4"/>
    </row>
    <row r="110" spans="2:7" x14ac:dyDescent="0.35">
      <c r="B110" s="4"/>
      <c r="C110" s="4"/>
      <c r="D110" s="4"/>
      <c r="E110" s="4"/>
      <c r="F110" s="4"/>
      <c r="G110" s="4"/>
    </row>
    <row r="111" spans="2:7" x14ac:dyDescent="0.35">
      <c r="B111" s="4"/>
      <c r="C111" s="4"/>
      <c r="D111" s="4"/>
      <c r="E111" s="4"/>
      <c r="F111" s="4"/>
      <c r="G111" s="4"/>
    </row>
    <row r="112" spans="2:7" x14ac:dyDescent="0.35">
      <c r="B112" s="4"/>
      <c r="C112" s="4"/>
      <c r="D112" s="4"/>
      <c r="E112" s="4"/>
      <c r="F112" s="4"/>
      <c r="G112" s="4"/>
    </row>
    <row r="113" spans="2:7" x14ac:dyDescent="0.35">
      <c r="B113" s="4"/>
      <c r="C113" s="21"/>
      <c r="D113" s="4"/>
      <c r="E113" s="21"/>
      <c r="F113" s="21"/>
      <c r="G113" s="4"/>
    </row>
    <row r="114" spans="2:7" x14ac:dyDescent="0.35">
      <c r="B114" s="4"/>
      <c r="C114" s="4"/>
      <c r="D114" s="4"/>
      <c r="E114" s="4"/>
      <c r="F114" s="4"/>
      <c r="G114" s="4"/>
    </row>
    <row r="115" spans="2:7" x14ac:dyDescent="0.35">
      <c r="B115" s="4"/>
      <c r="C115" s="4"/>
      <c r="D115" s="4"/>
      <c r="E115" s="4"/>
      <c r="F115" s="4"/>
      <c r="G115" s="4"/>
    </row>
    <row r="116" spans="2:7" x14ac:dyDescent="0.35">
      <c r="B116" s="4"/>
      <c r="C116" s="4"/>
      <c r="D116" s="4"/>
      <c r="E116" s="4"/>
      <c r="F116" s="4"/>
      <c r="G116" s="4"/>
    </row>
    <row r="117" spans="2:7" x14ac:dyDescent="0.35">
      <c r="B117" s="4"/>
      <c r="C117" s="4"/>
      <c r="D117" s="4"/>
      <c r="E117" s="4"/>
      <c r="F117" s="4"/>
      <c r="G117" s="4"/>
    </row>
    <row r="118" spans="2:7" x14ac:dyDescent="0.35">
      <c r="G118" s="4"/>
    </row>
    <row r="119" spans="2:7" x14ac:dyDescent="0.35">
      <c r="G119" s="4"/>
    </row>
    <row r="120" spans="2:7" x14ac:dyDescent="0.35">
      <c r="G120" s="4"/>
    </row>
  </sheetData>
  <conditionalFormatting sqref="C32">
    <cfRule type="cellIs" dxfId="51" priority="13" operator="greaterThan">
      <formula>10</formula>
    </cfRule>
  </conditionalFormatting>
  <conditionalFormatting sqref="C32:F38">
    <cfRule type="cellIs" dxfId="50" priority="7" operator="lessThan">
      <formula>1</formula>
    </cfRule>
    <cfRule type="cellIs" dxfId="49" priority="10" operator="lessThan">
      <formula>1</formula>
    </cfRule>
    <cfRule type="cellIs" dxfId="48" priority="11" operator="lessThan">
      <formula>1</formula>
    </cfRule>
    <cfRule type="cellIs" dxfId="47" priority="12" operator="greaterThan">
      <formula>10</formula>
    </cfRule>
  </conditionalFormatting>
  <conditionalFormatting sqref="C25">
    <cfRule type="cellIs" dxfId="46" priority="8" operator="lessThan">
      <formula>1</formula>
    </cfRule>
    <cfRule type="cellIs" dxfId="45" priority="9" operator="lessThan">
      <formula>1</formula>
    </cfRule>
  </conditionalFormatting>
  <conditionalFormatting sqref="G28">
    <cfRule type="cellIs" dxfId="44" priority="5" operator="lessThan">
      <formula>1</formula>
    </cfRule>
    <cfRule type="cellIs" dxfId="43" priority="6" operator="lessThan">
      <formula>1</formula>
    </cfRule>
  </conditionalFormatting>
  <conditionalFormatting sqref="G29">
    <cfRule type="cellIs" dxfId="42" priority="3" operator="lessThan">
      <formula>1</formula>
    </cfRule>
    <cfRule type="cellIs" dxfId="41" priority="4" operator="lessThan">
      <formula>1</formula>
    </cfRule>
  </conditionalFormatting>
  <conditionalFormatting sqref="G30">
    <cfRule type="cellIs" dxfId="40" priority="1" operator="lessThan">
      <formula>1</formula>
    </cfRule>
    <cfRule type="cellIs" dxfId="39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O118"/>
  <sheetViews>
    <sheetView workbookViewId="0">
      <selection activeCell="I67" sqref="I67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3" width="12.1796875" style="1" customWidth="1"/>
    <col min="4" max="4" width="11" style="1" customWidth="1"/>
    <col min="5" max="5" width="12.6328125" style="1" customWidth="1"/>
    <col min="6" max="6" width="12.81640625" style="1" customWidth="1"/>
    <col min="7" max="7" width="29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6" ht="21" x14ac:dyDescent="0.5">
      <c r="B6" s="2" t="s">
        <v>51</v>
      </c>
      <c r="C6" s="64">
        <v>3</v>
      </c>
      <c r="D6" s="64"/>
      <c r="E6" s="67"/>
      <c r="F6" s="67"/>
    </row>
    <row r="7" spans="2:6" ht="21" x14ac:dyDescent="0.5">
      <c r="B7" s="2" t="s">
        <v>52</v>
      </c>
      <c r="C7" s="64" t="s">
        <v>110</v>
      </c>
      <c r="D7" s="64"/>
      <c r="E7" s="3"/>
      <c r="F7" s="3"/>
    </row>
    <row r="8" spans="2:6" ht="21" x14ac:dyDescent="0.5">
      <c r="B8" s="2" t="s">
        <v>53</v>
      </c>
      <c r="C8" s="64" t="s">
        <v>111</v>
      </c>
      <c r="D8" s="64"/>
      <c r="E8" s="3"/>
      <c r="F8" s="3"/>
    </row>
    <row r="9" spans="2:6" ht="21" x14ac:dyDescent="0.5">
      <c r="B9" s="2" t="s">
        <v>54</v>
      </c>
      <c r="C9" s="64" t="s">
        <v>112</v>
      </c>
      <c r="D9" s="64"/>
      <c r="E9" s="3"/>
      <c r="F9" s="3"/>
    </row>
    <row r="10" spans="2:6" ht="21" x14ac:dyDescent="0.5">
      <c r="B10" s="2" t="s">
        <v>55</v>
      </c>
      <c r="C10" s="64" t="s">
        <v>113</v>
      </c>
      <c r="D10" s="64"/>
      <c r="E10" s="3"/>
      <c r="F10" s="3"/>
    </row>
    <row r="11" spans="2:6" ht="21" x14ac:dyDescent="0.5">
      <c r="B11" s="2"/>
      <c r="C11" s="64" t="s">
        <v>114</v>
      </c>
      <c r="D11" s="64"/>
      <c r="E11" s="3"/>
      <c r="F11" s="3"/>
    </row>
    <row r="12" spans="2:6" ht="21" x14ac:dyDescent="0.5">
      <c r="B12" s="2"/>
      <c r="C12" s="64" t="s">
        <v>115</v>
      </c>
      <c r="D12" s="64"/>
      <c r="E12" s="3"/>
      <c r="F12" s="3"/>
    </row>
    <row r="13" spans="2:6" ht="21" x14ac:dyDescent="0.5">
      <c r="B13" s="2" t="s">
        <v>56</v>
      </c>
      <c r="C13" s="64" t="s">
        <v>116</v>
      </c>
      <c r="D13" s="68"/>
      <c r="E13" s="3"/>
      <c r="F13" s="3"/>
    </row>
    <row r="14" spans="2:6" ht="21" x14ac:dyDescent="0.5">
      <c r="B14" s="2" t="s">
        <v>57</v>
      </c>
      <c r="C14" s="64" t="s">
        <v>117</v>
      </c>
      <c r="D14" s="64"/>
      <c r="E14" s="3"/>
      <c r="F14" s="3"/>
    </row>
    <row r="15" spans="2:6" ht="21" x14ac:dyDescent="0.5">
      <c r="B15" s="2" t="s">
        <v>70</v>
      </c>
      <c r="C15" s="64" t="s">
        <v>120</v>
      </c>
      <c r="D15" s="64"/>
      <c r="E15" s="3"/>
      <c r="F15" s="3"/>
    </row>
    <row r="16" spans="2:6" ht="21" x14ac:dyDescent="0.5">
      <c r="B16" s="2"/>
      <c r="C16" s="64" t="s">
        <v>118</v>
      </c>
      <c r="D16" s="64"/>
      <c r="E16" s="3"/>
      <c r="F16" s="3"/>
    </row>
    <row r="17" spans="1:7" ht="21" x14ac:dyDescent="0.5">
      <c r="B17" s="2"/>
      <c r="C17" s="64" t="s">
        <v>119</v>
      </c>
      <c r="D17" s="64"/>
      <c r="E17" s="3"/>
      <c r="F17" s="3"/>
    </row>
    <row r="18" spans="1:7" ht="21" x14ac:dyDescent="0.5">
      <c r="B18" s="2"/>
      <c r="C18" s="64" t="s">
        <v>121</v>
      </c>
      <c r="D18" s="64"/>
      <c r="E18" s="3"/>
      <c r="F18" s="3"/>
    </row>
    <row r="19" spans="1:7" ht="21" x14ac:dyDescent="0.5">
      <c r="B19" s="2" t="s">
        <v>58</v>
      </c>
      <c r="C19" s="64" t="s">
        <v>122</v>
      </c>
      <c r="D19" s="64"/>
      <c r="E19" s="3"/>
      <c r="F19" s="3"/>
    </row>
    <row r="20" spans="1:7" ht="21" x14ac:dyDescent="0.5">
      <c r="B20" s="2" t="s">
        <v>59</v>
      </c>
      <c r="C20" s="64" t="s">
        <v>123</v>
      </c>
      <c r="D20" s="64"/>
      <c r="E20" s="3"/>
      <c r="F20" s="3"/>
    </row>
    <row r="21" spans="1:7" ht="21" x14ac:dyDescent="0.5">
      <c r="B21" s="2" t="s">
        <v>60</v>
      </c>
      <c r="C21" s="64" t="s">
        <v>124</v>
      </c>
      <c r="D21" s="64"/>
      <c r="E21" s="3"/>
      <c r="F21" s="3"/>
    </row>
    <row r="22" spans="1:7" ht="21" x14ac:dyDescent="0.5">
      <c r="B22" s="2" t="s">
        <v>63</v>
      </c>
      <c r="C22" s="64" t="s">
        <v>102</v>
      </c>
      <c r="D22" s="64" t="s">
        <v>64</v>
      </c>
      <c r="E22" s="3"/>
      <c r="F22" s="3"/>
    </row>
    <row r="23" spans="1:7" ht="21" x14ac:dyDescent="0.5">
      <c r="B23" s="2" t="s">
        <v>65</v>
      </c>
      <c r="C23" s="64" t="s">
        <v>125</v>
      </c>
      <c r="D23" s="64"/>
      <c r="E23" s="3"/>
      <c r="F23" s="3"/>
    </row>
    <row r="24" spans="1:7" ht="21" x14ac:dyDescent="0.5">
      <c r="B24" s="2" t="s">
        <v>66</v>
      </c>
      <c r="C24" s="64" t="s">
        <v>126</v>
      </c>
      <c r="D24" s="64"/>
      <c r="E24" s="3"/>
      <c r="F24" s="3"/>
    </row>
    <row r="25" spans="1:7" ht="21" x14ac:dyDescent="0.5">
      <c r="B25" s="2" t="s">
        <v>67</v>
      </c>
      <c r="C25" s="64" t="s">
        <v>127</v>
      </c>
      <c r="D25" s="64"/>
      <c r="E25" s="3"/>
      <c r="F25" s="3"/>
    </row>
    <row r="26" spans="1:7" ht="21" x14ac:dyDescent="0.5">
      <c r="B26" s="2" t="s">
        <v>68</v>
      </c>
      <c r="C26" s="64" t="s">
        <v>128</v>
      </c>
      <c r="D26" s="64"/>
      <c r="E26" s="3"/>
      <c r="F26" s="3"/>
    </row>
    <row r="27" spans="1:7" ht="21" x14ac:dyDescent="0.5">
      <c r="A27" s="5"/>
      <c r="B27" s="2" t="s">
        <v>69</v>
      </c>
      <c r="C27" s="64" t="s">
        <v>129</v>
      </c>
      <c r="D27" s="64"/>
      <c r="E27" s="3"/>
      <c r="F27" s="3"/>
    </row>
    <row r="28" spans="1:7" s="5" customFormat="1" ht="21" x14ac:dyDescent="0.5">
      <c r="B28" s="2" t="s">
        <v>17</v>
      </c>
      <c r="C28" s="45">
        <v>7</v>
      </c>
      <c r="D28" s="3"/>
      <c r="E28" s="3"/>
      <c r="F28" s="3"/>
      <c r="G28" s="4"/>
    </row>
    <row r="29" spans="1:7" x14ac:dyDescent="0.35">
      <c r="B29" s="6"/>
    </row>
    <row r="30" spans="1:7" x14ac:dyDescent="0.35">
      <c r="B30" s="7" t="s">
        <v>11</v>
      </c>
      <c r="C30" s="7" t="s">
        <v>45</v>
      </c>
      <c r="D30" s="7" t="s">
        <v>46</v>
      </c>
      <c r="E30" s="47" t="s">
        <v>47</v>
      </c>
      <c r="F30" s="7" t="s">
        <v>48</v>
      </c>
      <c r="G30" s="40" t="s">
        <v>12</v>
      </c>
    </row>
    <row r="31" spans="1:7" ht="29" x14ac:dyDescent="0.35">
      <c r="B31" s="8"/>
      <c r="C31" s="9" t="s">
        <v>1</v>
      </c>
      <c r="D31" s="9" t="s">
        <v>2</v>
      </c>
      <c r="E31" s="9" t="s">
        <v>43</v>
      </c>
      <c r="F31" s="9" t="s">
        <v>27</v>
      </c>
      <c r="G31" s="53" t="s">
        <v>34</v>
      </c>
    </row>
    <row r="32" spans="1:7" x14ac:dyDescent="0.35">
      <c r="B32" s="8"/>
      <c r="C32" s="9" t="s">
        <v>41</v>
      </c>
      <c r="D32" s="9" t="s">
        <v>41</v>
      </c>
      <c r="E32" s="9"/>
      <c r="F32" s="9" t="s">
        <v>42</v>
      </c>
      <c r="G32" s="53" t="s">
        <v>40</v>
      </c>
    </row>
    <row r="33" spans="2:15" x14ac:dyDescent="0.35">
      <c r="B33" s="8"/>
      <c r="C33" s="9"/>
      <c r="D33" s="9"/>
      <c r="E33" s="9"/>
      <c r="F33" s="9"/>
      <c r="G33" s="53" t="s">
        <v>39</v>
      </c>
      <c r="K33" s="52" t="s">
        <v>0</v>
      </c>
      <c r="L33" s="52" t="s">
        <v>18</v>
      </c>
      <c r="M33" s="52" t="s">
        <v>37</v>
      </c>
      <c r="N33" s="52" t="s">
        <v>35</v>
      </c>
      <c r="O33" s="52" t="s">
        <v>38</v>
      </c>
    </row>
    <row r="34" spans="2:15" x14ac:dyDescent="0.35">
      <c r="B34" s="10"/>
      <c r="C34" s="11"/>
      <c r="D34" s="11"/>
      <c r="E34" s="11"/>
      <c r="F34" s="11"/>
      <c r="G34" s="54" t="s">
        <v>36</v>
      </c>
      <c r="J34" s="1" t="str">
        <f>B35</f>
        <v>Kock 1</v>
      </c>
      <c r="K34" s="52">
        <f t="shared" ref="K34:N40" si="0">C35</f>
        <v>8</v>
      </c>
      <c r="L34" s="52">
        <f t="shared" si="0"/>
        <v>6</v>
      </c>
      <c r="M34" s="52">
        <f t="shared" si="0"/>
        <v>7</v>
      </c>
      <c r="N34" s="52">
        <f t="shared" si="0"/>
        <v>7</v>
      </c>
      <c r="O34" s="52"/>
    </row>
    <row r="35" spans="2:15" x14ac:dyDescent="0.35">
      <c r="B35" s="11" t="s">
        <v>3</v>
      </c>
      <c r="C35" s="59">
        <v>8</v>
      </c>
      <c r="D35" s="59">
        <v>6</v>
      </c>
      <c r="E35" s="59">
        <v>7</v>
      </c>
      <c r="F35" s="59">
        <v>7</v>
      </c>
      <c r="G35" s="55"/>
      <c r="J35" s="1" t="str">
        <f t="shared" ref="J35:J40" si="1">B36</f>
        <v>Kock2</v>
      </c>
      <c r="K35" s="52">
        <f t="shared" si="0"/>
        <v>7.5</v>
      </c>
      <c r="L35" s="52">
        <f t="shared" si="0"/>
        <v>7</v>
      </c>
      <c r="M35" s="52">
        <f t="shared" si="0"/>
        <v>8</v>
      </c>
      <c r="N35" s="52">
        <f t="shared" si="0"/>
        <v>8.5</v>
      </c>
      <c r="O35" s="52"/>
    </row>
    <row r="36" spans="2:15" x14ac:dyDescent="0.35">
      <c r="B36" s="9" t="s">
        <v>4</v>
      </c>
      <c r="C36" s="60">
        <v>7.5</v>
      </c>
      <c r="D36" s="60">
        <v>7</v>
      </c>
      <c r="E36" s="60">
        <v>8</v>
      </c>
      <c r="F36" s="60">
        <v>8.5</v>
      </c>
      <c r="G36" s="13"/>
      <c r="J36" s="1" t="str">
        <f t="shared" si="1"/>
        <v>Kock 3</v>
      </c>
      <c r="K36" s="52">
        <f t="shared" si="0"/>
        <v>7</v>
      </c>
      <c r="L36" s="52">
        <f t="shared" si="0"/>
        <v>6</v>
      </c>
      <c r="M36" s="52">
        <f t="shared" si="0"/>
        <v>8</v>
      </c>
      <c r="N36" s="52">
        <f t="shared" si="0"/>
        <v>7</v>
      </c>
      <c r="O36" s="52"/>
    </row>
    <row r="37" spans="2:15" x14ac:dyDescent="0.35">
      <c r="B37" s="9" t="s">
        <v>5</v>
      </c>
      <c r="C37" s="60">
        <v>7</v>
      </c>
      <c r="D37" s="60">
        <v>6</v>
      </c>
      <c r="E37" s="60">
        <v>8</v>
      </c>
      <c r="F37" s="60">
        <v>7</v>
      </c>
      <c r="G37" s="13"/>
      <c r="J37" s="1" t="str">
        <f t="shared" si="1"/>
        <v>Kock 4</v>
      </c>
      <c r="K37" s="52">
        <f t="shared" si="0"/>
        <v>8.5</v>
      </c>
      <c r="L37" s="52">
        <f t="shared" si="0"/>
        <v>7.5</v>
      </c>
      <c r="M37" s="52">
        <f t="shared" si="0"/>
        <v>8</v>
      </c>
      <c r="N37" s="52">
        <f t="shared" si="0"/>
        <v>7.5</v>
      </c>
      <c r="O37" s="52"/>
    </row>
    <row r="38" spans="2:15" x14ac:dyDescent="0.35">
      <c r="B38" s="9" t="s">
        <v>6</v>
      </c>
      <c r="C38" s="60">
        <v>8.5</v>
      </c>
      <c r="D38" s="60">
        <v>7.5</v>
      </c>
      <c r="E38" s="60">
        <v>8</v>
      </c>
      <c r="F38" s="60">
        <v>7.5</v>
      </c>
      <c r="G38" s="13"/>
      <c r="J38" s="1" t="str">
        <f t="shared" si="1"/>
        <v>Kock 5</v>
      </c>
      <c r="K38" s="52">
        <f t="shared" si="0"/>
        <v>9</v>
      </c>
      <c r="L38" s="52">
        <f t="shared" si="0"/>
        <v>8</v>
      </c>
      <c r="M38" s="52">
        <f t="shared" si="0"/>
        <v>8</v>
      </c>
      <c r="N38" s="52">
        <f t="shared" si="0"/>
        <v>7</v>
      </c>
      <c r="O38" s="52"/>
    </row>
    <row r="39" spans="2:15" x14ac:dyDescent="0.35">
      <c r="B39" s="9" t="s">
        <v>7</v>
      </c>
      <c r="C39" s="60">
        <v>9</v>
      </c>
      <c r="D39" s="60">
        <v>8</v>
      </c>
      <c r="E39" s="60">
        <v>8</v>
      </c>
      <c r="F39" s="60">
        <v>7</v>
      </c>
      <c r="G39" s="13"/>
      <c r="J39" s="1" t="str">
        <f t="shared" si="1"/>
        <v>Kock 6</v>
      </c>
      <c r="K39" s="52">
        <f t="shared" si="0"/>
        <v>8</v>
      </c>
      <c r="L39" s="52">
        <f t="shared" si="0"/>
        <v>6</v>
      </c>
      <c r="M39" s="52">
        <f t="shared" si="0"/>
        <v>8</v>
      </c>
      <c r="N39" s="52">
        <f t="shared" si="0"/>
        <v>7</v>
      </c>
      <c r="O39" s="52"/>
    </row>
    <row r="40" spans="2:15" x14ac:dyDescent="0.35">
      <c r="B40" s="9" t="s">
        <v>8</v>
      </c>
      <c r="C40" s="60">
        <v>8</v>
      </c>
      <c r="D40" s="60">
        <v>6</v>
      </c>
      <c r="E40" s="60">
        <v>8</v>
      </c>
      <c r="F40" s="60">
        <v>7</v>
      </c>
      <c r="G40" s="13"/>
      <c r="J40" s="1" t="str">
        <f t="shared" si="1"/>
        <v>Kock 7</v>
      </c>
      <c r="K40" s="52">
        <f t="shared" si="0"/>
        <v>8</v>
      </c>
      <c r="L40" s="52">
        <f t="shared" si="0"/>
        <v>6</v>
      </c>
      <c r="M40" s="52">
        <f t="shared" si="0"/>
        <v>7</v>
      </c>
      <c r="N40" s="52">
        <f t="shared" si="0"/>
        <v>6.5</v>
      </c>
      <c r="O40" s="52"/>
    </row>
    <row r="41" spans="2:15" x14ac:dyDescent="0.35">
      <c r="B41" s="9" t="s">
        <v>9</v>
      </c>
      <c r="C41" s="60">
        <v>8</v>
      </c>
      <c r="D41" s="60">
        <v>6</v>
      </c>
      <c r="E41" s="60">
        <v>7</v>
      </c>
      <c r="F41" s="60">
        <v>6.5</v>
      </c>
      <c r="G41" s="13"/>
      <c r="J41" s="1" t="e">
        <f>#REF!</f>
        <v>#REF!</v>
      </c>
      <c r="K41" s="52" t="e">
        <f>#REF!</f>
        <v>#REF!</v>
      </c>
      <c r="L41" s="52" t="e">
        <f>#REF!</f>
        <v>#REF!</v>
      </c>
      <c r="M41" s="52" t="e">
        <f>#REF!</f>
        <v>#REF!</v>
      </c>
      <c r="N41" s="52" t="e">
        <f>#REF!</f>
        <v>#REF!</v>
      </c>
      <c r="O41" s="52"/>
    </row>
    <row r="42" spans="2:15" x14ac:dyDescent="0.35">
      <c r="B42" s="9" t="s">
        <v>14</v>
      </c>
      <c r="C42" s="13">
        <f>SUM(C35:C41)</f>
        <v>56</v>
      </c>
      <c r="D42" s="13">
        <f>SUM(D35:D41)</f>
        <v>46.5</v>
      </c>
      <c r="E42" s="13">
        <f>SUM(E35:E41)</f>
        <v>54</v>
      </c>
      <c r="F42" s="13">
        <f>SUM(F35:F41)*2</f>
        <v>101</v>
      </c>
      <c r="G42" s="57">
        <f>SUM(C42:F42)/C28</f>
        <v>36.785714285714285</v>
      </c>
    </row>
    <row r="43" spans="2:15" x14ac:dyDescent="0.35">
      <c r="B43" s="14" t="s">
        <v>13</v>
      </c>
      <c r="C43" s="15">
        <f>C42/C28</f>
        <v>8</v>
      </c>
      <c r="D43" s="15">
        <f>D42/C28</f>
        <v>6.6428571428571432</v>
      </c>
      <c r="E43" s="15">
        <f>E42/C28</f>
        <v>7.7142857142857144</v>
      </c>
      <c r="F43" s="15">
        <f>F42/C28</f>
        <v>14.428571428571429</v>
      </c>
      <c r="G43" s="58">
        <f>SUM(C43:F43)</f>
        <v>36.785714285714285</v>
      </c>
    </row>
    <row r="46" spans="2:15" ht="21" x14ac:dyDescent="0.5">
      <c r="B46" s="2" t="s">
        <v>88</v>
      </c>
      <c r="G46" s="2" t="s">
        <v>83</v>
      </c>
    </row>
    <row r="47" spans="2:15" ht="21" x14ac:dyDescent="0.5">
      <c r="B47" s="2" t="s">
        <v>81</v>
      </c>
      <c r="C47" s="64" t="s">
        <v>164</v>
      </c>
      <c r="D47" s="3"/>
      <c r="E47" s="3"/>
      <c r="F47" s="3"/>
      <c r="G47" s="2" t="s">
        <v>84</v>
      </c>
      <c r="H47" s="3" t="s">
        <v>205</v>
      </c>
    </row>
    <row r="48" spans="2:15" ht="21" x14ac:dyDescent="0.5">
      <c r="B48" s="2" t="s">
        <v>80</v>
      </c>
      <c r="C48" s="3"/>
      <c r="D48" s="3"/>
      <c r="E48" s="3"/>
      <c r="F48" s="3"/>
      <c r="G48" s="3"/>
      <c r="H48" s="3" t="s">
        <v>206</v>
      </c>
    </row>
    <row r="49" spans="2:8" ht="21" x14ac:dyDescent="0.5">
      <c r="B49" s="2" t="s">
        <v>73</v>
      </c>
      <c r="C49" s="3" t="s">
        <v>150</v>
      </c>
      <c r="D49" s="3"/>
      <c r="E49" s="3"/>
      <c r="F49" s="3"/>
      <c r="G49" s="3"/>
      <c r="H49" s="3" t="s">
        <v>209</v>
      </c>
    </row>
    <row r="50" spans="2:8" ht="21" x14ac:dyDescent="0.5">
      <c r="B50" s="2" t="s">
        <v>90</v>
      </c>
      <c r="C50" s="3" t="s">
        <v>169</v>
      </c>
      <c r="D50" s="3"/>
      <c r="E50" s="3"/>
      <c r="F50" s="3"/>
      <c r="G50" s="3"/>
      <c r="H50" s="3" t="s">
        <v>213</v>
      </c>
    </row>
    <row r="51" spans="2:8" ht="21" x14ac:dyDescent="0.5">
      <c r="B51" s="2"/>
      <c r="C51" s="3" t="s">
        <v>158</v>
      </c>
      <c r="D51" s="3"/>
      <c r="E51" s="3"/>
      <c r="F51" s="3"/>
      <c r="G51" s="2" t="s">
        <v>85</v>
      </c>
      <c r="H51" s="3" t="s">
        <v>211</v>
      </c>
    </row>
    <row r="52" spans="2:8" ht="21" x14ac:dyDescent="0.5">
      <c r="B52" s="2" t="s">
        <v>89</v>
      </c>
      <c r="C52" s="3" t="s">
        <v>151</v>
      </c>
      <c r="D52" s="3"/>
      <c r="E52" s="3"/>
      <c r="F52" s="3"/>
      <c r="G52" s="3"/>
      <c r="H52" s="3" t="s">
        <v>214</v>
      </c>
    </row>
    <row r="53" spans="2:8" ht="21" x14ac:dyDescent="0.5">
      <c r="B53" s="2" t="s">
        <v>91</v>
      </c>
      <c r="C53" s="3" t="s">
        <v>159</v>
      </c>
      <c r="D53" s="3"/>
      <c r="E53" s="3"/>
      <c r="F53" s="3"/>
      <c r="G53" s="3"/>
      <c r="H53" s="3"/>
    </row>
    <row r="54" spans="2:8" ht="21" x14ac:dyDescent="0.5">
      <c r="B54" s="2" t="s">
        <v>76</v>
      </c>
      <c r="C54" s="3"/>
      <c r="D54" s="3"/>
      <c r="E54" s="3"/>
      <c r="F54" s="3"/>
      <c r="G54" s="2" t="s">
        <v>86</v>
      </c>
      <c r="H54" s="3" t="s">
        <v>207</v>
      </c>
    </row>
    <row r="55" spans="2:8" ht="21" x14ac:dyDescent="0.5">
      <c r="B55" s="2" t="s">
        <v>77</v>
      </c>
      <c r="C55" s="3"/>
      <c r="D55" s="3"/>
      <c r="E55" s="3"/>
      <c r="F55" s="3"/>
      <c r="G55" s="3"/>
      <c r="H55" s="3" t="s">
        <v>215</v>
      </c>
    </row>
    <row r="56" spans="2:8" ht="21" x14ac:dyDescent="0.5">
      <c r="B56" s="2" t="s">
        <v>78</v>
      </c>
      <c r="C56" s="3" t="s">
        <v>170</v>
      </c>
      <c r="D56" s="3"/>
      <c r="E56" s="3"/>
      <c r="F56" s="3"/>
      <c r="G56" s="3"/>
      <c r="H56" s="3"/>
    </row>
    <row r="57" spans="2:8" ht="21" x14ac:dyDescent="0.5">
      <c r="B57" s="2" t="s">
        <v>79</v>
      </c>
      <c r="C57" s="3" t="s">
        <v>153</v>
      </c>
      <c r="D57" s="3"/>
      <c r="E57" s="3"/>
      <c r="F57" s="3"/>
      <c r="G57" s="2" t="s">
        <v>87</v>
      </c>
      <c r="H57" s="3" t="s">
        <v>208</v>
      </c>
    </row>
    <row r="58" spans="2:8" ht="21" x14ac:dyDescent="0.5">
      <c r="B58" s="2" t="s">
        <v>74</v>
      </c>
      <c r="C58" s="3" t="s">
        <v>171</v>
      </c>
      <c r="D58" s="3"/>
      <c r="E58" s="3"/>
      <c r="F58" s="3"/>
      <c r="G58" s="3"/>
      <c r="H58" s="3" t="s">
        <v>210</v>
      </c>
    </row>
    <row r="59" spans="2:8" ht="21" x14ac:dyDescent="0.5">
      <c r="B59" s="2" t="s">
        <v>75</v>
      </c>
      <c r="C59" s="3"/>
      <c r="D59" s="3"/>
      <c r="E59" s="3"/>
      <c r="F59" s="3"/>
      <c r="G59" s="3"/>
      <c r="H59" s="3" t="s">
        <v>212</v>
      </c>
    </row>
    <row r="60" spans="2:8" ht="21" x14ac:dyDescent="0.5">
      <c r="B60" s="2"/>
      <c r="C60" s="3"/>
      <c r="D60" s="3"/>
      <c r="E60" s="3"/>
      <c r="F60" s="3"/>
      <c r="G60" s="3"/>
      <c r="H60" s="3" t="s">
        <v>216</v>
      </c>
    </row>
    <row r="61" spans="2:8" ht="21" x14ac:dyDescent="0.5">
      <c r="B61" s="2" t="s">
        <v>82</v>
      </c>
      <c r="C61" s="3" t="s">
        <v>165</v>
      </c>
      <c r="D61" s="3"/>
      <c r="E61" s="3"/>
      <c r="F61" s="3"/>
      <c r="G61" s="2"/>
      <c r="H61" s="3" t="s">
        <v>217</v>
      </c>
    </row>
    <row r="62" spans="2:8" ht="21" x14ac:dyDescent="0.5">
      <c r="B62" s="3"/>
      <c r="C62" s="3" t="s">
        <v>166</v>
      </c>
      <c r="D62" s="3"/>
      <c r="E62" s="3"/>
      <c r="F62" s="3"/>
      <c r="G62" s="3"/>
    </row>
    <row r="63" spans="2:8" ht="21" x14ac:dyDescent="0.5">
      <c r="B63" s="3"/>
      <c r="C63" s="3" t="s">
        <v>167</v>
      </c>
      <c r="D63" s="3"/>
      <c r="E63" s="3"/>
      <c r="F63" s="3"/>
      <c r="G63" s="3"/>
    </row>
    <row r="64" spans="2:8" ht="18.5" customHeight="1" x14ac:dyDescent="0.5">
      <c r="B64" s="76"/>
      <c r="C64" s="3" t="s">
        <v>172</v>
      </c>
      <c r="D64" s="3"/>
      <c r="E64" s="3"/>
      <c r="F64" s="3"/>
      <c r="G64" s="2"/>
    </row>
    <row r="65" spans="2:7" ht="18.5" customHeight="1" x14ac:dyDescent="0.5">
      <c r="B65" s="3"/>
      <c r="C65" s="3"/>
      <c r="D65" s="3"/>
      <c r="E65" s="3"/>
      <c r="F65" s="3"/>
    </row>
    <row r="74" spans="2:7" x14ac:dyDescent="0.35">
      <c r="G74" s="4"/>
    </row>
    <row r="75" spans="2:7" x14ac:dyDescent="0.35">
      <c r="B75" s="4"/>
      <c r="C75" s="22"/>
      <c r="D75" s="22"/>
      <c r="E75" s="22"/>
      <c r="F75" s="22"/>
      <c r="G75" s="4"/>
    </row>
    <row r="76" spans="2:7" x14ac:dyDescent="0.35">
      <c r="B76" s="4"/>
      <c r="C76" s="22"/>
      <c r="D76" s="22"/>
      <c r="E76" s="22"/>
      <c r="F76" s="22"/>
      <c r="G76" s="4"/>
    </row>
    <row r="77" spans="2:7" x14ac:dyDescent="0.35">
      <c r="B77" s="4"/>
      <c r="C77" s="4"/>
      <c r="D77" s="4"/>
      <c r="E77" s="4"/>
      <c r="F77" s="4"/>
      <c r="G77" s="4"/>
    </row>
    <row r="78" spans="2:7" x14ac:dyDescent="0.35">
      <c r="B78" s="4"/>
      <c r="C78" s="4"/>
      <c r="D78" s="4"/>
      <c r="E78" s="4"/>
      <c r="F78" s="4"/>
      <c r="G78" s="21"/>
    </row>
    <row r="79" spans="2:7" x14ac:dyDescent="0.35">
      <c r="B79" s="4"/>
      <c r="C79" s="21"/>
      <c r="D79" s="21"/>
      <c r="E79" s="21"/>
      <c r="F79" s="21"/>
      <c r="G79" s="4"/>
    </row>
    <row r="80" spans="2:7" x14ac:dyDescent="0.35">
      <c r="B80" s="4"/>
      <c r="C80" s="4"/>
      <c r="D80" s="4"/>
      <c r="E80" s="4"/>
      <c r="F80" s="4"/>
      <c r="G80" s="16"/>
    </row>
    <row r="81" spans="2:7" ht="23.5" customHeight="1" x14ac:dyDescent="0.35">
      <c r="B81" s="16"/>
      <c r="C81" s="16"/>
      <c r="D81" s="16"/>
      <c r="E81" s="16"/>
      <c r="F81" s="16"/>
      <c r="G81" s="16"/>
    </row>
    <row r="82" spans="2:7" ht="23.5" customHeight="1" x14ac:dyDescent="0.35">
      <c r="B82" s="16"/>
      <c r="C82" s="16"/>
      <c r="D82" s="16"/>
      <c r="E82" s="16"/>
      <c r="F82" s="16"/>
      <c r="G82" s="16"/>
    </row>
    <row r="83" spans="2:7" ht="33.5" customHeight="1" x14ac:dyDescent="0.35">
      <c r="B83" s="16"/>
      <c r="C83" s="16"/>
      <c r="D83" s="16"/>
      <c r="E83" s="16"/>
      <c r="F83" s="16"/>
      <c r="G83" s="4"/>
    </row>
    <row r="84" spans="2:7" x14ac:dyDescent="0.35">
      <c r="B84" s="6"/>
      <c r="C84" s="4"/>
      <c r="D84" s="4"/>
      <c r="E84" s="4"/>
      <c r="F84" s="4"/>
      <c r="G84" s="4"/>
    </row>
    <row r="85" spans="2:7" x14ac:dyDescent="0.35">
      <c r="B85" s="4"/>
      <c r="C85" s="4"/>
      <c r="D85" s="4"/>
      <c r="E85" s="4"/>
      <c r="F85" s="4"/>
      <c r="G85" s="4"/>
    </row>
    <row r="86" spans="2:7" x14ac:dyDescent="0.35">
      <c r="B86" s="4"/>
      <c r="C86" s="4"/>
      <c r="D86" s="4"/>
      <c r="E86" s="4"/>
      <c r="F86" s="4"/>
      <c r="G86" s="4"/>
    </row>
    <row r="87" spans="2:7" x14ac:dyDescent="0.35">
      <c r="B87" s="4"/>
      <c r="C87" s="23"/>
      <c r="D87" s="23"/>
      <c r="E87" s="23"/>
      <c r="F87" s="23"/>
      <c r="G87" s="4"/>
    </row>
    <row r="88" spans="2:7" x14ac:dyDescent="0.35">
      <c r="B88" s="4"/>
      <c r="C88" s="4"/>
      <c r="D88" s="4"/>
      <c r="E88" s="4"/>
      <c r="F88" s="4"/>
      <c r="G88" s="4"/>
    </row>
    <row r="89" spans="2:7" x14ac:dyDescent="0.35">
      <c r="B89" s="4"/>
      <c r="C89" s="4"/>
      <c r="D89" s="4"/>
      <c r="E89" s="4"/>
      <c r="F89" s="4"/>
      <c r="G89" s="4"/>
    </row>
    <row r="90" spans="2:7" x14ac:dyDescent="0.35">
      <c r="B90" s="4"/>
      <c r="C90" s="4"/>
      <c r="D90" s="4"/>
      <c r="E90" s="4"/>
      <c r="F90" s="4"/>
      <c r="G90" s="4"/>
    </row>
    <row r="91" spans="2:7" x14ac:dyDescent="0.35">
      <c r="B91" s="4"/>
      <c r="C91" s="23"/>
      <c r="D91" s="23"/>
      <c r="E91" s="23"/>
      <c r="F91" s="23"/>
      <c r="G91" s="4"/>
    </row>
    <row r="92" spans="2:7" x14ac:dyDescent="0.35">
      <c r="B92" s="4"/>
      <c r="C92" s="23"/>
      <c r="D92" s="23"/>
      <c r="E92" s="23"/>
      <c r="F92" s="23"/>
      <c r="G92" s="4"/>
    </row>
    <row r="93" spans="2:7" x14ac:dyDescent="0.35">
      <c r="B93" s="4"/>
      <c r="C93" s="4"/>
      <c r="D93" s="4"/>
      <c r="E93" s="4"/>
      <c r="F93" s="4"/>
      <c r="G93" s="4"/>
    </row>
    <row r="94" spans="2:7" x14ac:dyDescent="0.35">
      <c r="B94" s="4"/>
      <c r="C94" s="4"/>
      <c r="D94" s="4"/>
      <c r="E94" s="4"/>
      <c r="F94" s="4"/>
      <c r="G94" s="4"/>
    </row>
    <row r="95" spans="2:7" x14ac:dyDescent="0.35">
      <c r="B95" s="4"/>
      <c r="C95" s="4"/>
      <c r="D95" s="4"/>
      <c r="E95" s="4"/>
      <c r="F95" s="4"/>
      <c r="G95" s="4"/>
    </row>
    <row r="96" spans="2:7" x14ac:dyDescent="0.35">
      <c r="B96" s="4"/>
      <c r="C96" s="4"/>
      <c r="D96" s="4"/>
      <c r="E96" s="4"/>
      <c r="F96" s="4"/>
      <c r="G96" s="21"/>
    </row>
    <row r="97" spans="2:7" x14ac:dyDescent="0.35">
      <c r="B97" s="4"/>
      <c r="C97" s="21"/>
      <c r="D97" s="21"/>
      <c r="E97" s="21"/>
      <c r="F97" s="21"/>
      <c r="G97" s="4"/>
    </row>
    <row r="98" spans="2:7" x14ac:dyDescent="0.35">
      <c r="B98" s="4"/>
      <c r="C98" s="4"/>
      <c r="D98" s="4"/>
      <c r="E98" s="4"/>
      <c r="F98" s="4"/>
      <c r="G98" s="4"/>
    </row>
    <row r="99" spans="2:7" x14ac:dyDescent="0.35">
      <c r="B99" s="4"/>
      <c r="C99" s="4"/>
      <c r="D99" s="4"/>
      <c r="E99" s="4"/>
      <c r="F99" s="4"/>
      <c r="G99" s="4"/>
    </row>
    <row r="100" spans="2:7" x14ac:dyDescent="0.35">
      <c r="B100" s="4"/>
      <c r="C100" s="4"/>
      <c r="D100" s="4"/>
      <c r="E100" s="4"/>
      <c r="F100" s="4"/>
      <c r="G100" s="4"/>
    </row>
    <row r="101" spans="2:7" x14ac:dyDescent="0.35">
      <c r="B101" s="6"/>
      <c r="C101" s="4"/>
      <c r="D101" s="4"/>
      <c r="E101" s="4"/>
      <c r="F101" s="4"/>
      <c r="G101" s="4"/>
    </row>
    <row r="102" spans="2:7" x14ac:dyDescent="0.35">
      <c r="B102" s="4"/>
      <c r="C102" s="4"/>
      <c r="D102" s="4"/>
      <c r="E102" s="4"/>
      <c r="F102" s="4"/>
      <c r="G102" s="4"/>
    </row>
    <row r="103" spans="2:7" x14ac:dyDescent="0.35">
      <c r="B103" s="4"/>
      <c r="C103" s="4"/>
      <c r="D103" s="4"/>
      <c r="E103" s="4"/>
      <c r="F103" s="4"/>
      <c r="G103" s="4"/>
    </row>
    <row r="104" spans="2:7" x14ac:dyDescent="0.35">
      <c r="B104" s="4"/>
      <c r="C104" s="4"/>
      <c r="D104" s="4"/>
      <c r="E104" s="4"/>
      <c r="F104" s="4"/>
      <c r="G104" s="4"/>
    </row>
    <row r="105" spans="2:7" x14ac:dyDescent="0.35">
      <c r="B105" s="4"/>
      <c r="C105" s="4"/>
      <c r="D105" s="4"/>
      <c r="E105" s="4"/>
      <c r="F105" s="4"/>
      <c r="G105" s="4"/>
    </row>
    <row r="106" spans="2:7" x14ac:dyDescent="0.35">
      <c r="B106" s="4"/>
      <c r="C106" s="4"/>
      <c r="D106" s="4"/>
      <c r="E106" s="4"/>
      <c r="F106" s="4"/>
      <c r="G106" s="4"/>
    </row>
    <row r="107" spans="2:7" x14ac:dyDescent="0.35">
      <c r="B107" s="4"/>
      <c r="C107" s="4"/>
      <c r="D107" s="4"/>
      <c r="E107" s="4"/>
      <c r="F107" s="4"/>
      <c r="G107" s="4"/>
    </row>
    <row r="108" spans="2:7" x14ac:dyDescent="0.35">
      <c r="B108" s="4"/>
      <c r="C108" s="23"/>
      <c r="D108" s="23"/>
      <c r="E108" s="23"/>
      <c r="F108" s="23"/>
      <c r="G108" s="4"/>
    </row>
    <row r="109" spans="2:7" x14ac:dyDescent="0.35">
      <c r="B109" s="4"/>
      <c r="C109" s="23"/>
      <c r="D109" s="23"/>
      <c r="E109" s="23"/>
      <c r="F109" s="23"/>
      <c r="G109" s="4"/>
    </row>
    <row r="110" spans="2:7" x14ac:dyDescent="0.35">
      <c r="B110" s="4"/>
      <c r="C110" s="4"/>
      <c r="D110" s="4"/>
      <c r="E110" s="4"/>
      <c r="F110" s="4"/>
      <c r="G110" s="4"/>
    </row>
    <row r="111" spans="2:7" x14ac:dyDescent="0.35">
      <c r="B111" s="4"/>
      <c r="C111" s="4"/>
      <c r="D111" s="4"/>
      <c r="E111" s="4"/>
      <c r="F111" s="4"/>
      <c r="G111" s="4"/>
    </row>
    <row r="112" spans="2:7" x14ac:dyDescent="0.35">
      <c r="B112" s="4"/>
      <c r="C112" s="4"/>
      <c r="D112" s="4"/>
      <c r="E112" s="4"/>
      <c r="F112" s="4"/>
      <c r="G112" s="4"/>
    </row>
    <row r="113" spans="2:7" x14ac:dyDescent="0.35">
      <c r="B113" s="4"/>
      <c r="C113" s="4"/>
      <c r="D113" s="4"/>
      <c r="E113" s="4"/>
      <c r="F113" s="4"/>
      <c r="G113" s="4"/>
    </row>
    <row r="114" spans="2:7" x14ac:dyDescent="0.35">
      <c r="B114" s="4"/>
      <c r="C114" s="21"/>
      <c r="D114" s="4"/>
      <c r="E114" s="21"/>
      <c r="F114" s="21"/>
      <c r="G114" s="4"/>
    </row>
    <row r="115" spans="2:7" x14ac:dyDescent="0.35">
      <c r="B115" s="4"/>
      <c r="C115" s="4"/>
      <c r="D115" s="4"/>
      <c r="E115" s="4"/>
      <c r="F115" s="4"/>
      <c r="G115" s="4"/>
    </row>
    <row r="116" spans="2:7" x14ac:dyDescent="0.35">
      <c r="B116" s="4"/>
      <c r="C116" s="4"/>
      <c r="D116" s="4"/>
      <c r="E116" s="4"/>
      <c r="F116" s="4"/>
      <c r="G116" s="4"/>
    </row>
    <row r="117" spans="2:7" x14ac:dyDescent="0.35">
      <c r="B117" s="4"/>
      <c r="C117" s="4"/>
      <c r="D117" s="4"/>
      <c r="E117" s="4"/>
      <c r="F117" s="4"/>
      <c r="G117" s="4"/>
    </row>
    <row r="118" spans="2:7" x14ac:dyDescent="0.35">
      <c r="B118" s="4"/>
      <c r="C118" s="4"/>
      <c r="D118" s="4"/>
      <c r="E118" s="4"/>
      <c r="F118" s="4"/>
    </row>
  </sheetData>
  <conditionalFormatting sqref="C35">
    <cfRule type="cellIs" dxfId="38" priority="13" operator="greaterThan">
      <formula>10</formula>
    </cfRule>
  </conditionalFormatting>
  <conditionalFormatting sqref="C35:F41">
    <cfRule type="cellIs" dxfId="37" priority="7" operator="lessThan">
      <formula>1</formula>
    </cfRule>
    <cfRule type="cellIs" dxfId="36" priority="10" operator="lessThan">
      <formula>1</formula>
    </cfRule>
    <cfRule type="cellIs" dxfId="35" priority="11" operator="lessThan">
      <formula>1</formula>
    </cfRule>
    <cfRule type="cellIs" dxfId="34" priority="12" operator="greaterThan">
      <formula>10</formula>
    </cfRule>
  </conditionalFormatting>
  <conditionalFormatting sqref="C28">
    <cfRule type="cellIs" dxfId="33" priority="8" operator="lessThan">
      <formula>1</formula>
    </cfRule>
    <cfRule type="cellIs" dxfId="32" priority="9" operator="lessThan">
      <formula>1</formula>
    </cfRule>
  </conditionalFormatting>
  <conditionalFormatting sqref="G31">
    <cfRule type="cellIs" dxfId="31" priority="5" operator="lessThan">
      <formula>1</formula>
    </cfRule>
    <cfRule type="cellIs" dxfId="30" priority="6" operator="lessThan">
      <formula>1</formula>
    </cfRule>
  </conditionalFormatting>
  <conditionalFormatting sqref="G32">
    <cfRule type="cellIs" dxfId="29" priority="3" operator="lessThan">
      <formula>1</formula>
    </cfRule>
    <cfRule type="cellIs" dxfId="28" priority="4" operator="lessThan">
      <formula>1</formula>
    </cfRule>
  </conditionalFormatting>
  <conditionalFormatting sqref="G33">
    <cfRule type="cellIs" dxfId="27" priority="1" operator="lessThan">
      <formula>1</formula>
    </cfRule>
    <cfRule type="cellIs" dxfId="26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O108"/>
  <sheetViews>
    <sheetView topLeftCell="B1" workbookViewId="0">
      <selection activeCell="C51" sqref="C51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29.453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2" t="s">
        <v>51</v>
      </c>
      <c r="C6" s="64">
        <v>4</v>
      </c>
      <c r="D6" s="64"/>
      <c r="E6" s="67"/>
    </row>
    <row r="7" spans="2:5" ht="21" x14ac:dyDescent="0.5">
      <c r="B7" s="2" t="s">
        <v>52</v>
      </c>
      <c r="C7" s="64" t="s">
        <v>130</v>
      </c>
      <c r="D7" s="64"/>
      <c r="E7" s="3"/>
    </row>
    <row r="8" spans="2:5" ht="21" x14ac:dyDescent="0.5">
      <c r="B8" s="2" t="s">
        <v>53</v>
      </c>
      <c r="C8" s="64" t="s">
        <v>131</v>
      </c>
      <c r="D8" s="64"/>
      <c r="E8" s="3"/>
    </row>
    <row r="9" spans="2:5" ht="21" x14ac:dyDescent="0.5">
      <c r="B9" s="2" t="s">
        <v>54</v>
      </c>
      <c r="C9" s="64" t="s">
        <v>132</v>
      </c>
      <c r="D9" s="64"/>
      <c r="E9" s="3"/>
    </row>
    <row r="10" spans="2:5" ht="21" x14ac:dyDescent="0.5">
      <c r="B10" s="2" t="s">
        <v>55</v>
      </c>
      <c r="C10" s="64" t="s">
        <v>133</v>
      </c>
      <c r="D10" s="64"/>
      <c r="E10" s="3"/>
    </row>
    <row r="11" spans="2:5" ht="21" x14ac:dyDescent="0.5">
      <c r="B11" s="2" t="s">
        <v>56</v>
      </c>
      <c r="C11" s="64" t="s">
        <v>116</v>
      </c>
      <c r="D11" s="68"/>
      <c r="E11" s="3"/>
    </row>
    <row r="12" spans="2:5" ht="21" x14ac:dyDescent="0.5">
      <c r="B12" s="2" t="s">
        <v>57</v>
      </c>
      <c r="C12" s="64" t="s">
        <v>134</v>
      </c>
      <c r="D12" s="64"/>
      <c r="E12" s="3"/>
    </row>
    <row r="13" spans="2:5" ht="21" x14ac:dyDescent="0.5">
      <c r="B13" s="2" t="s">
        <v>58</v>
      </c>
      <c r="C13" s="64" t="s">
        <v>135</v>
      </c>
      <c r="D13" s="64"/>
      <c r="E13" s="3"/>
    </row>
    <row r="14" spans="2:5" ht="21" x14ac:dyDescent="0.5">
      <c r="B14" s="2" t="s">
        <v>59</v>
      </c>
      <c r="C14" s="64" t="s">
        <v>136</v>
      </c>
      <c r="D14" s="64"/>
      <c r="E14" s="3"/>
    </row>
    <row r="15" spans="2:5" ht="21" x14ac:dyDescent="0.5">
      <c r="B15" s="2" t="s">
        <v>60</v>
      </c>
      <c r="C15" s="64" t="s">
        <v>137</v>
      </c>
      <c r="D15" s="64"/>
      <c r="E15" s="3"/>
    </row>
    <row r="16" spans="2:5" ht="21" x14ac:dyDescent="0.5">
      <c r="B16" s="2" t="s">
        <v>63</v>
      </c>
      <c r="D16" s="64" t="s">
        <v>64</v>
      </c>
      <c r="E16" s="3"/>
    </row>
    <row r="17" spans="2:15" ht="21" x14ac:dyDescent="0.5">
      <c r="B17" s="2" t="s">
        <v>65</v>
      </c>
      <c r="C17" s="64" t="s">
        <v>138</v>
      </c>
      <c r="D17" s="64"/>
      <c r="E17" s="3"/>
    </row>
    <row r="18" spans="2:15" ht="21" x14ac:dyDescent="0.5">
      <c r="B18" s="2" t="s">
        <v>66</v>
      </c>
      <c r="C18" s="64" t="s">
        <v>139</v>
      </c>
      <c r="D18" s="64"/>
      <c r="E18" s="3"/>
    </row>
    <row r="19" spans="2:15" ht="21" x14ac:dyDescent="0.5">
      <c r="B19" s="2" t="s">
        <v>67</v>
      </c>
      <c r="C19" s="64" t="s">
        <v>140</v>
      </c>
      <c r="D19" s="64"/>
      <c r="E19" s="3"/>
    </row>
    <row r="20" spans="2:15" ht="21" x14ac:dyDescent="0.5">
      <c r="B20" s="2" t="s">
        <v>81</v>
      </c>
      <c r="C20" s="64" t="s">
        <v>141</v>
      </c>
      <c r="D20" s="64"/>
      <c r="E20" s="3"/>
    </row>
    <row r="21" spans="2:15" s="5" customFormat="1" ht="27" customHeight="1" x14ac:dyDescent="0.5">
      <c r="B21" s="2" t="s">
        <v>69</v>
      </c>
      <c r="C21" s="64" t="s">
        <v>142</v>
      </c>
      <c r="D21" s="64"/>
      <c r="E21" s="3"/>
      <c r="F21" s="3"/>
      <c r="G21" s="4"/>
    </row>
    <row r="22" spans="2:15" s="5" customFormat="1" ht="27" customHeight="1" x14ac:dyDescent="0.5">
      <c r="B22" s="2"/>
      <c r="C22" s="64"/>
      <c r="D22" s="64"/>
      <c r="E22" s="3"/>
      <c r="F22" s="3"/>
      <c r="G22" s="4"/>
    </row>
    <row r="23" spans="2:15" s="5" customFormat="1" ht="27" customHeight="1" x14ac:dyDescent="0.5">
      <c r="B23" s="2"/>
      <c r="C23" s="3"/>
      <c r="D23" s="64"/>
      <c r="E23" s="3"/>
      <c r="F23" s="3"/>
      <c r="G23" s="4"/>
    </row>
    <row r="24" spans="2:15" s="5" customFormat="1" ht="21" x14ac:dyDescent="0.5">
      <c r="B24" s="2" t="s">
        <v>17</v>
      </c>
      <c r="C24" s="45">
        <v>7</v>
      </c>
      <c r="D24" s="3"/>
      <c r="E24" s="3" t="s">
        <v>50</v>
      </c>
      <c r="F24" s="3"/>
      <c r="G24" s="4"/>
    </row>
    <row r="25" spans="2:15" x14ac:dyDescent="0.35">
      <c r="B25" s="6"/>
    </row>
    <row r="26" spans="2:15" x14ac:dyDescent="0.35">
      <c r="B26" s="7" t="s">
        <v>11</v>
      </c>
      <c r="C26" s="7" t="s">
        <v>45</v>
      </c>
      <c r="D26" s="7" t="s">
        <v>46</v>
      </c>
      <c r="E26" s="47" t="s">
        <v>47</v>
      </c>
      <c r="F26" s="7" t="s">
        <v>48</v>
      </c>
      <c r="G26" s="40" t="s">
        <v>12</v>
      </c>
    </row>
    <row r="27" spans="2:15" x14ac:dyDescent="0.35">
      <c r="B27" s="8"/>
      <c r="C27" s="9" t="s">
        <v>1</v>
      </c>
      <c r="D27" s="9" t="s">
        <v>2</v>
      </c>
      <c r="E27" s="9" t="s">
        <v>43</v>
      </c>
      <c r="F27" s="9" t="s">
        <v>27</v>
      </c>
      <c r="G27" s="53" t="s">
        <v>34</v>
      </c>
    </row>
    <row r="28" spans="2:15" x14ac:dyDescent="0.35">
      <c r="B28" s="8"/>
      <c r="C28" s="9" t="s">
        <v>41</v>
      </c>
      <c r="D28" s="9" t="s">
        <v>41</v>
      </c>
      <c r="E28" s="9"/>
      <c r="F28" s="9" t="s">
        <v>42</v>
      </c>
      <c r="G28" s="53" t="s">
        <v>40</v>
      </c>
    </row>
    <row r="29" spans="2:15" x14ac:dyDescent="0.35">
      <c r="B29" s="8"/>
      <c r="C29" s="9"/>
      <c r="D29" s="9"/>
      <c r="E29" s="9"/>
      <c r="F29" s="9"/>
      <c r="G29" s="53" t="s">
        <v>39</v>
      </c>
      <c r="K29" s="52" t="s">
        <v>0</v>
      </c>
      <c r="L29" s="52" t="s">
        <v>18</v>
      </c>
      <c r="M29" s="52" t="s">
        <v>37</v>
      </c>
      <c r="N29" s="52" t="s">
        <v>35</v>
      </c>
      <c r="O29" s="52" t="s">
        <v>38</v>
      </c>
    </row>
    <row r="30" spans="2:15" x14ac:dyDescent="0.35">
      <c r="B30" s="10"/>
      <c r="C30" s="11"/>
      <c r="D30" s="11"/>
      <c r="E30" s="11"/>
      <c r="F30" s="11"/>
      <c r="G30" s="54" t="s">
        <v>36</v>
      </c>
      <c r="J30" s="1" t="str">
        <f>B31</f>
        <v>Kock 1</v>
      </c>
      <c r="K30" s="52">
        <f t="shared" ref="K30:N36" si="0">C31</f>
        <v>8</v>
      </c>
      <c r="L30" s="52">
        <f t="shared" si="0"/>
        <v>8</v>
      </c>
      <c r="M30" s="52">
        <f t="shared" si="0"/>
        <v>10</v>
      </c>
      <c r="N30" s="52">
        <f t="shared" si="0"/>
        <v>8</v>
      </c>
      <c r="O30" s="52"/>
    </row>
    <row r="31" spans="2:15" x14ac:dyDescent="0.35">
      <c r="B31" s="11" t="s">
        <v>3</v>
      </c>
      <c r="C31" s="59">
        <v>8</v>
      </c>
      <c r="D31" s="59">
        <v>8</v>
      </c>
      <c r="E31" s="59">
        <v>10</v>
      </c>
      <c r="F31" s="59">
        <v>8</v>
      </c>
      <c r="G31" s="55"/>
      <c r="J31" s="1" t="str">
        <f t="shared" ref="J31:J36" si="1">B32</f>
        <v>Kock2</v>
      </c>
      <c r="K31" s="52">
        <f t="shared" si="0"/>
        <v>7.5</v>
      </c>
      <c r="L31" s="52">
        <f t="shared" si="0"/>
        <v>7</v>
      </c>
      <c r="M31" s="52">
        <f t="shared" si="0"/>
        <v>8</v>
      </c>
      <c r="N31" s="52">
        <f t="shared" si="0"/>
        <v>8.5</v>
      </c>
      <c r="O31" s="52"/>
    </row>
    <row r="32" spans="2:15" x14ac:dyDescent="0.35">
      <c r="B32" s="9" t="s">
        <v>4</v>
      </c>
      <c r="C32" s="60">
        <v>7.5</v>
      </c>
      <c r="D32" s="60">
        <v>7</v>
      </c>
      <c r="E32" s="60">
        <v>8</v>
      </c>
      <c r="F32" s="60">
        <v>8.5</v>
      </c>
      <c r="G32" s="13"/>
      <c r="J32" s="1" t="str">
        <f t="shared" si="1"/>
        <v>Kock 3</v>
      </c>
      <c r="K32" s="52">
        <f t="shared" si="0"/>
        <v>7</v>
      </c>
      <c r="L32" s="52">
        <f t="shared" si="0"/>
        <v>7</v>
      </c>
      <c r="M32" s="52">
        <f t="shared" si="0"/>
        <v>7</v>
      </c>
      <c r="N32" s="52">
        <f t="shared" si="0"/>
        <v>8</v>
      </c>
      <c r="O32" s="52"/>
    </row>
    <row r="33" spans="2:15" x14ac:dyDescent="0.35">
      <c r="B33" s="9" t="s">
        <v>5</v>
      </c>
      <c r="C33" s="60">
        <v>7</v>
      </c>
      <c r="D33" s="60">
        <v>7</v>
      </c>
      <c r="E33" s="60">
        <v>7</v>
      </c>
      <c r="F33" s="60">
        <v>8</v>
      </c>
      <c r="G33" s="13"/>
      <c r="J33" s="1" t="str">
        <f t="shared" si="1"/>
        <v>Kock 4</v>
      </c>
      <c r="K33" s="52">
        <f t="shared" si="0"/>
        <v>8.5</v>
      </c>
      <c r="L33" s="52">
        <f t="shared" si="0"/>
        <v>8</v>
      </c>
      <c r="M33" s="52">
        <f t="shared" si="0"/>
        <v>7.5</v>
      </c>
      <c r="N33" s="52">
        <f t="shared" si="0"/>
        <v>7</v>
      </c>
      <c r="O33" s="52"/>
    </row>
    <row r="34" spans="2:15" x14ac:dyDescent="0.35">
      <c r="B34" s="9" t="s">
        <v>6</v>
      </c>
      <c r="C34" s="60">
        <v>8.5</v>
      </c>
      <c r="D34" s="60">
        <v>8</v>
      </c>
      <c r="E34" s="60">
        <v>7.5</v>
      </c>
      <c r="F34" s="60">
        <v>7</v>
      </c>
      <c r="G34" s="13"/>
      <c r="J34" s="1" t="str">
        <f t="shared" si="1"/>
        <v>Kock 5</v>
      </c>
      <c r="K34" s="52">
        <f t="shared" si="0"/>
        <v>8</v>
      </c>
      <c r="L34" s="52">
        <f t="shared" si="0"/>
        <v>9</v>
      </c>
      <c r="M34" s="52">
        <f t="shared" si="0"/>
        <v>9</v>
      </c>
      <c r="N34" s="52">
        <f t="shared" si="0"/>
        <v>8</v>
      </c>
      <c r="O34" s="52"/>
    </row>
    <row r="35" spans="2:15" x14ac:dyDescent="0.35">
      <c r="B35" s="9" t="s">
        <v>7</v>
      </c>
      <c r="C35" s="60">
        <v>8</v>
      </c>
      <c r="D35" s="60">
        <v>9</v>
      </c>
      <c r="E35" s="60">
        <v>9</v>
      </c>
      <c r="F35" s="60">
        <v>8</v>
      </c>
      <c r="G35" s="13"/>
      <c r="J35" s="1" t="str">
        <f t="shared" si="1"/>
        <v>Kock 6</v>
      </c>
      <c r="K35" s="52">
        <f t="shared" si="0"/>
        <v>7</v>
      </c>
      <c r="L35" s="52">
        <f t="shared" si="0"/>
        <v>7</v>
      </c>
      <c r="M35" s="52">
        <f t="shared" si="0"/>
        <v>7</v>
      </c>
      <c r="N35" s="52">
        <f t="shared" si="0"/>
        <v>8</v>
      </c>
      <c r="O35" s="52"/>
    </row>
    <row r="36" spans="2:15" x14ac:dyDescent="0.35">
      <c r="B36" s="9" t="s">
        <v>8</v>
      </c>
      <c r="C36" s="60">
        <v>7</v>
      </c>
      <c r="D36" s="60">
        <v>7</v>
      </c>
      <c r="E36" s="60">
        <v>7</v>
      </c>
      <c r="F36" s="60">
        <v>8</v>
      </c>
      <c r="G36" s="13"/>
      <c r="J36" s="1" t="str">
        <f t="shared" si="1"/>
        <v>Kock 7</v>
      </c>
      <c r="K36" s="52">
        <f t="shared" si="0"/>
        <v>6.5</v>
      </c>
      <c r="L36" s="52">
        <f t="shared" si="0"/>
        <v>8</v>
      </c>
      <c r="M36" s="52">
        <f t="shared" si="0"/>
        <v>7</v>
      </c>
      <c r="N36" s="52">
        <f t="shared" si="0"/>
        <v>7.5</v>
      </c>
      <c r="O36" s="52"/>
    </row>
    <row r="37" spans="2:15" x14ac:dyDescent="0.35">
      <c r="B37" s="9" t="s">
        <v>9</v>
      </c>
      <c r="C37" s="60">
        <v>6.5</v>
      </c>
      <c r="D37" s="60">
        <v>8</v>
      </c>
      <c r="E37" s="60">
        <v>7</v>
      </c>
      <c r="F37" s="60">
        <v>7.5</v>
      </c>
      <c r="G37" s="13"/>
      <c r="J37" s="1" t="e">
        <f>#REF!</f>
        <v>#REF!</v>
      </c>
      <c r="K37" s="52" t="e">
        <f>#REF!</f>
        <v>#REF!</v>
      </c>
      <c r="L37" s="52" t="e">
        <f>#REF!</f>
        <v>#REF!</v>
      </c>
      <c r="M37" s="52" t="e">
        <f>#REF!</f>
        <v>#REF!</v>
      </c>
      <c r="N37" s="52" t="e">
        <f>#REF!</f>
        <v>#REF!</v>
      </c>
      <c r="O37" s="52"/>
    </row>
    <row r="38" spans="2:15" x14ac:dyDescent="0.35">
      <c r="B38" s="9" t="s">
        <v>14</v>
      </c>
      <c r="C38" s="13">
        <f>SUM(C31:C37)</f>
        <v>52.5</v>
      </c>
      <c r="D38" s="13">
        <f>SUM(D31:D37)</f>
        <v>54</v>
      </c>
      <c r="E38" s="13">
        <f>SUM(E31:E37)</f>
        <v>55.5</v>
      </c>
      <c r="F38" s="13">
        <f>SUM(F31:F37)*2</f>
        <v>110</v>
      </c>
      <c r="G38" s="57">
        <f>SUM(C38:F38)/C24</f>
        <v>38.857142857142854</v>
      </c>
    </row>
    <row r="39" spans="2:15" x14ac:dyDescent="0.35">
      <c r="B39" s="14" t="s">
        <v>13</v>
      </c>
      <c r="C39" s="15">
        <f>C38/C24</f>
        <v>7.5</v>
      </c>
      <c r="D39" s="15">
        <f>D38/C24</f>
        <v>7.7142857142857144</v>
      </c>
      <c r="E39" s="15">
        <f>E38/C24</f>
        <v>7.9285714285714288</v>
      </c>
      <c r="F39" s="15">
        <f>F38/C24</f>
        <v>15.714285714285714</v>
      </c>
      <c r="G39" s="58">
        <f>SUM(C39:F39)</f>
        <v>38.857142857142861</v>
      </c>
    </row>
    <row r="40" spans="2:15" ht="18.5" customHeight="1" x14ac:dyDescent="0.35"/>
    <row r="42" spans="2:15" ht="21" x14ac:dyDescent="0.5">
      <c r="B42" s="2" t="s">
        <v>88</v>
      </c>
      <c r="G42" s="2" t="s">
        <v>83</v>
      </c>
    </row>
    <row r="43" spans="2:15" ht="21" x14ac:dyDescent="0.5">
      <c r="B43" s="2" t="s">
        <v>81</v>
      </c>
      <c r="C43" s="64" t="s">
        <v>173</v>
      </c>
      <c r="D43" s="3"/>
      <c r="E43" s="3"/>
      <c r="F43" s="3"/>
      <c r="G43" s="2" t="s">
        <v>84</v>
      </c>
      <c r="H43" s="3" t="s">
        <v>220</v>
      </c>
    </row>
    <row r="44" spans="2:15" ht="21" x14ac:dyDescent="0.5">
      <c r="B44" s="2" t="s">
        <v>80</v>
      </c>
      <c r="C44" s="3"/>
      <c r="D44" s="3"/>
      <c r="E44" s="3"/>
      <c r="F44" s="3"/>
      <c r="G44" s="3"/>
      <c r="H44" s="3" t="s">
        <v>221</v>
      </c>
    </row>
    <row r="45" spans="2:15" ht="21" x14ac:dyDescent="0.5">
      <c r="B45" s="2" t="s">
        <v>73</v>
      </c>
      <c r="C45" s="3" t="s">
        <v>150</v>
      </c>
      <c r="D45" s="3"/>
      <c r="E45" s="3"/>
      <c r="F45" s="3"/>
      <c r="G45" s="3"/>
      <c r="H45" s="3" t="s">
        <v>223</v>
      </c>
    </row>
    <row r="46" spans="2:15" ht="21" x14ac:dyDescent="0.5">
      <c r="B46" s="2" t="s">
        <v>90</v>
      </c>
      <c r="C46" s="3" t="s">
        <v>169</v>
      </c>
      <c r="D46" s="3"/>
      <c r="E46" s="3"/>
      <c r="F46" s="3"/>
      <c r="G46" s="3"/>
      <c r="H46" s="3" t="s">
        <v>224</v>
      </c>
    </row>
    <row r="47" spans="2:15" ht="21" x14ac:dyDescent="0.5">
      <c r="B47" s="2"/>
      <c r="C47" s="3" t="s">
        <v>158</v>
      </c>
      <c r="D47" s="3"/>
      <c r="E47" s="3"/>
      <c r="F47" s="3"/>
      <c r="G47" s="2" t="s">
        <v>85</v>
      </c>
      <c r="H47" s="3" t="s">
        <v>218</v>
      </c>
    </row>
    <row r="48" spans="2:15" ht="21" x14ac:dyDescent="0.5">
      <c r="B48" s="2" t="s">
        <v>89</v>
      </c>
      <c r="C48" s="3" t="s">
        <v>151</v>
      </c>
      <c r="D48" s="3"/>
      <c r="E48" s="3"/>
      <c r="F48" s="3"/>
      <c r="G48" s="3"/>
      <c r="H48" s="3" t="s">
        <v>225</v>
      </c>
    </row>
    <row r="49" spans="2:8" ht="21" x14ac:dyDescent="0.5">
      <c r="B49" s="2" t="s">
        <v>91</v>
      </c>
      <c r="C49" s="3" t="s">
        <v>159</v>
      </c>
      <c r="D49" s="3"/>
      <c r="E49" s="3"/>
      <c r="F49" s="3"/>
      <c r="G49" s="3"/>
      <c r="H49" s="3"/>
    </row>
    <row r="50" spans="2:8" ht="21" x14ac:dyDescent="0.5">
      <c r="B50" s="2" t="s">
        <v>76</v>
      </c>
      <c r="C50" s="3"/>
      <c r="D50" s="3"/>
      <c r="E50" s="3"/>
      <c r="F50" s="3"/>
      <c r="G50" s="2" t="s">
        <v>86</v>
      </c>
      <c r="H50" s="3" t="s">
        <v>229</v>
      </c>
    </row>
    <row r="51" spans="2:8" ht="21" x14ac:dyDescent="0.5">
      <c r="B51" s="2" t="s">
        <v>77</v>
      </c>
      <c r="C51" s="3" t="s">
        <v>176</v>
      </c>
      <c r="D51" s="3"/>
      <c r="E51" s="3"/>
      <c r="F51" s="3"/>
      <c r="G51" s="3"/>
      <c r="H51" s="3" t="s">
        <v>226</v>
      </c>
    </row>
    <row r="52" spans="2:8" ht="21" x14ac:dyDescent="0.5">
      <c r="B52" s="2" t="s">
        <v>78</v>
      </c>
      <c r="C52" s="3" t="s">
        <v>177</v>
      </c>
      <c r="D52" s="3"/>
      <c r="E52" s="3"/>
      <c r="F52" s="3"/>
      <c r="G52" s="3"/>
      <c r="H52" s="3"/>
    </row>
    <row r="53" spans="2:8" ht="21" x14ac:dyDescent="0.5">
      <c r="B53" s="2" t="s">
        <v>79</v>
      </c>
      <c r="C53" s="3"/>
      <c r="D53" s="3"/>
      <c r="E53" s="3"/>
      <c r="F53" s="3"/>
      <c r="G53" s="2" t="s">
        <v>87</v>
      </c>
      <c r="H53" s="3" t="s">
        <v>219</v>
      </c>
    </row>
    <row r="54" spans="2:8" ht="18.5" customHeight="1" x14ac:dyDescent="0.5">
      <c r="B54" s="2" t="s">
        <v>74</v>
      </c>
      <c r="C54" s="3" t="s">
        <v>178</v>
      </c>
      <c r="D54" s="3"/>
      <c r="E54" s="3"/>
      <c r="F54" s="3"/>
      <c r="G54" s="3"/>
      <c r="H54" s="3" t="s">
        <v>222</v>
      </c>
    </row>
    <row r="55" spans="2:8" ht="18.5" customHeight="1" x14ac:dyDescent="0.5">
      <c r="B55" s="2" t="s">
        <v>75</v>
      </c>
      <c r="C55" s="3"/>
      <c r="D55" s="3"/>
      <c r="E55" s="3"/>
      <c r="F55" s="3"/>
      <c r="G55" s="3"/>
      <c r="H55" s="3" t="s">
        <v>227</v>
      </c>
    </row>
    <row r="56" spans="2:8" ht="21" x14ac:dyDescent="0.5">
      <c r="B56" s="2"/>
      <c r="C56" s="3"/>
      <c r="D56" s="3"/>
      <c r="E56" s="3"/>
      <c r="F56" s="3"/>
      <c r="G56" s="3"/>
      <c r="H56" s="3" t="s">
        <v>228</v>
      </c>
    </row>
    <row r="57" spans="2:8" ht="21" x14ac:dyDescent="0.5">
      <c r="B57" s="2" t="s">
        <v>82</v>
      </c>
      <c r="C57" s="3" t="s">
        <v>174</v>
      </c>
      <c r="D57" s="3"/>
      <c r="E57" s="3"/>
      <c r="F57" s="3"/>
      <c r="G57" s="2"/>
      <c r="H57" s="3" t="s">
        <v>230</v>
      </c>
    </row>
    <row r="58" spans="2:8" ht="21" x14ac:dyDescent="0.5">
      <c r="B58" s="3"/>
      <c r="C58" s="3" t="s">
        <v>175</v>
      </c>
      <c r="D58" s="3"/>
      <c r="E58" s="3"/>
      <c r="F58" s="3"/>
      <c r="G58" s="3"/>
    </row>
    <row r="59" spans="2:8" ht="21" x14ac:dyDescent="0.5">
      <c r="B59" s="3"/>
      <c r="C59" s="3"/>
      <c r="D59" s="3"/>
      <c r="E59" s="3"/>
      <c r="F59" s="3"/>
    </row>
    <row r="64" spans="2:8" x14ac:dyDescent="0.35">
      <c r="G64" s="4"/>
    </row>
    <row r="65" spans="2:7" x14ac:dyDescent="0.35">
      <c r="B65" s="4"/>
      <c r="C65" s="22"/>
      <c r="D65" s="22"/>
      <c r="E65" s="22"/>
      <c r="F65" s="22"/>
      <c r="G65" s="4"/>
    </row>
    <row r="66" spans="2:7" x14ac:dyDescent="0.35">
      <c r="B66" s="4"/>
      <c r="C66" s="22"/>
      <c r="D66" s="22"/>
      <c r="E66" s="22"/>
      <c r="F66" s="22"/>
      <c r="G66" s="4"/>
    </row>
    <row r="67" spans="2:7" x14ac:dyDescent="0.35">
      <c r="B67" s="4"/>
      <c r="C67" s="4"/>
      <c r="D67" s="4"/>
      <c r="E67" s="4"/>
      <c r="F67" s="4"/>
      <c r="G67" s="4"/>
    </row>
    <row r="68" spans="2:7" x14ac:dyDescent="0.35">
      <c r="B68" s="4"/>
      <c r="C68" s="4"/>
      <c r="D68" s="4"/>
      <c r="E68" s="4"/>
      <c r="F68" s="4"/>
      <c r="G68" s="21"/>
    </row>
    <row r="69" spans="2:7" x14ac:dyDescent="0.35">
      <c r="B69" s="4"/>
      <c r="C69" s="21"/>
      <c r="D69" s="21"/>
      <c r="E69" s="21"/>
      <c r="F69" s="21"/>
      <c r="G69" s="4"/>
    </row>
    <row r="70" spans="2:7" x14ac:dyDescent="0.35">
      <c r="B70" s="4"/>
      <c r="C70" s="4"/>
      <c r="D70" s="4"/>
      <c r="E70" s="4"/>
      <c r="F70" s="4"/>
      <c r="G70" s="16"/>
    </row>
    <row r="71" spans="2:7" ht="23.5" customHeight="1" x14ac:dyDescent="0.35">
      <c r="B71" s="16"/>
      <c r="C71" s="16"/>
      <c r="D71" s="16"/>
      <c r="E71" s="16"/>
      <c r="F71" s="16"/>
      <c r="G71" s="16"/>
    </row>
    <row r="72" spans="2:7" ht="23.5" customHeight="1" x14ac:dyDescent="0.35">
      <c r="B72" s="16"/>
      <c r="C72" s="16"/>
      <c r="D72" s="16"/>
      <c r="E72" s="16"/>
      <c r="F72" s="16"/>
      <c r="G72" s="16"/>
    </row>
    <row r="73" spans="2:7" ht="33.5" customHeight="1" x14ac:dyDescent="0.35">
      <c r="B73" s="16"/>
      <c r="C73" s="16"/>
      <c r="D73" s="16"/>
      <c r="E73" s="16"/>
      <c r="F73" s="16"/>
      <c r="G73" s="4"/>
    </row>
    <row r="74" spans="2:7" x14ac:dyDescent="0.35">
      <c r="B74" s="6"/>
      <c r="C74" s="4"/>
      <c r="D74" s="4"/>
      <c r="E74" s="4"/>
      <c r="F74" s="4"/>
      <c r="G74" s="4"/>
    </row>
    <row r="75" spans="2:7" x14ac:dyDescent="0.35">
      <c r="B75" s="4"/>
      <c r="C75" s="4"/>
      <c r="D75" s="4"/>
      <c r="E75" s="4"/>
      <c r="F75" s="4"/>
      <c r="G75" s="4"/>
    </row>
    <row r="76" spans="2:7" x14ac:dyDescent="0.35">
      <c r="B76" s="4"/>
      <c r="C76" s="4"/>
      <c r="D76" s="4"/>
      <c r="E76" s="4"/>
      <c r="F76" s="4"/>
      <c r="G76" s="4"/>
    </row>
    <row r="77" spans="2:7" x14ac:dyDescent="0.35">
      <c r="B77" s="4"/>
      <c r="C77" s="23"/>
      <c r="D77" s="23"/>
      <c r="E77" s="23"/>
      <c r="F77" s="23"/>
      <c r="G77" s="4"/>
    </row>
    <row r="78" spans="2:7" x14ac:dyDescent="0.35">
      <c r="B78" s="4"/>
      <c r="C78" s="4"/>
      <c r="D78" s="4"/>
      <c r="E78" s="4"/>
      <c r="F78" s="4"/>
      <c r="G78" s="4"/>
    </row>
    <row r="79" spans="2:7" x14ac:dyDescent="0.35">
      <c r="B79" s="4"/>
      <c r="C79" s="4"/>
      <c r="D79" s="4"/>
      <c r="E79" s="4"/>
      <c r="F79" s="4"/>
      <c r="G79" s="4"/>
    </row>
    <row r="80" spans="2:7" x14ac:dyDescent="0.35">
      <c r="B80" s="4"/>
      <c r="C80" s="4"/>
      <c r="D80" s="4"/>
      <c r="E80" s="4"/>
      <c r="F80" s="4"/>
      <c r="G80" s="4"/>
    </row>
    <row r="81" spans="2:7" x14ac:dyDescent="0.35">
      <c r="B81" s="4"/>
      <c r="C81" s="23"/>
      <c r="D81" s="23"/>
      <c r="E81" s="23"/>
      <c r="F81" s="23"/>
      <c r="G81" s="4"/>
    </row>
    <row r="82" spans="2:7" x14ac:dyDescent="0.35">
      <c r="B82" s="4"/>
      <c r="C82" s="23"/>
      <c r="D82" s="23"/>
      <c r="E82" s="23"/>
      <c r="F82" s="23"/>
      <c r="G82" s="4"/>
    </row>
    <row r="83" spans="2:7" x14ac:dyDescent="0.35">
      <c r="B83" s="4"/>
      <c r="C83" s="4"/>
      <c r="D83" s="4"/>
      <c r="E83" s="4"/>
      <c r="F83" s="4"/>
      <c r="G83" s="4"/>
    </row>
    <row r="84" spans="2:7" x14ac:dyDescent="0.35">
      <c r="B84" s="4"/>
      <c r="C84" s="4"/>
      <c r="D84" s="4"/>
      <c r="E84" s="4"/>
      <c r="F84" s="4"/>
      <c r="G84" s="4"/>
    </row>
    <row r="85" spans="2:7" x14ac:dyDescent="0.35">
      <c r="B85" s="4"/>
      <c r="C85" s="4"/>
      <c r="D85" s="4"/>
      <c r="E85" s="4"/>
      <c r="F85" s="4"/>
      <c r="G85" s="4"/>
    </row>
    <row r="86" spans="2:7" x14ac:dyDescent="0.35">
      <c r="B86" s="4"/>
      <c r="C86" s="4"/>
      <c r="D86" s="4"/>
      <c r="E86" s="4"/>
      <c r="F86" s="4"/>
      <c r="G86" s="21"/>
    </row>
    <row r="87" spans="2:7" x14ac:dyDescent="0.35">
      <c r="B87" s="4"/>
      <c r="C87" s="21"/>
      <c r="D87" s="21"/>
      <c r="E87" s="21"/>
      <c r="F87" s="21"/>
      <c r="G87" s="4"/>
    </row>
    <row r="88" spans="2:7" x14ac:dyDescent="0.35">
      <c r="B88" s="4"/>
      <c r="C88" s="4"/>
      <c r="D88" s="4"/>
      <c r="E88" s="4"/>
      <c r="F88" s="4"/>
      <c r="G88" s="4"/>
    </row>
    <row r="89" spans="2:7" x14ac:dyDescent="0.35">
      <c r="B89" s="4"/>
      <c r="C89" s="4"/>
      <c r="D89" s="4"/>
      <c r="E89" s="4"/>
      <c r="F89" s="4"/>
      <c r="G89" s="4"/>
    </row>
    <row r="90" spans="2:7" x14ac:dyDescent="0.35">
      <c r="B90" s="4"/>
      <c r="C90" s="4"/>
      <c r="D90" s="4"/>
      <c r="E90" s="4"/>
      <c r="F90" s="4"/>
      <c r="G90" s="4"/>
    </row>
    <row r="91" spans="2:7" x14ac:dyDescent="0.35">
      <c r="B91" s="6"/>
      <c r="C91" s="4"/>
      <c r="D91" s="4"/>
      <c r="E91" s="4"/>
      <c r="F91" s="4"/>
      <c r="G91" s="4"/>
    </row>
    <row r="92" spans="2:7" x14ac:dyDescent="0.35">
      <c r="B92" s="4"/>
      <c r="C92" s="4"/>
      <c r="D92" s="4"/>
      <c r="E92" s="4"/>
      <c r="F92" s="4"/>
      <c r="G92" s="4"/>
    </row>
    <row r="93" spans="2:7" x14ac:dyDescent="0.35">
      <c r="B93" s="4"/>
      <c r="C93" s="4"/>
      <c r="D93" s="4"/>
      <c r="E93" s="4"/>
      <c r="F93" s="4"/>
      <c r="G93" s="4"/>
    </row>
    <row r="94" spans="2:7" x14ac:dyDescent="0.35">
      <c r="B94" s="4"/>
      <c r="C94" s="4"/>
      <c r="D94" s="4"/>
      <c r="E94" s="4"/>
      <c r="F94" s="4"/>
      <c r="G94" s="4"/>
    </row>
    <row r="95" spans="2:7" x14ac:dyDescent="0.35">
      <c r="B95" s="4"/>
      <c r="C95" s="4"/>
      <c r="D95" s="4"/>
      <c r="E95" s="4"/>
      <c r="F95" s="4"/>
      <c r="G95" s="4"/>
    </row>
    <row r="96" spans="2:7" x14ac:dyDescent="0.35">
      <c r="B96" s="4"/>
      <c r="C96" s="4"/>
      <c r="D96" s="4"/>
      <c r="E96" s="4"/>
      <c r="F96" s="4"/>
      <c r="G96" s="4"/>
    </row>
    <row r="97" spans="2:7" x14ac:dyDescent="0.35">
      <c r="B97" s="4"/>
      <c r="C97" s="4"/>
      <c r="D97" s="4"/>
      <c r="E97" s="4"/>
      <c r="F97" s="4"/>
      <c r="G97" s="4"/>
    </row>
    <row r="98" spans="2:7" x14ac:dyDescent="0.35">
      <c r="B98" s="4"/>
      <c r="C98" s="23"/>
      <c r="D98" s="23"/>
      <c r="E98" s="23"/>
      <c r="F98" s="23"/>
      <c r="G98" s="4"/>
    </row>
    <row r="99" spans="2:7" x14ac:dyDescent="0.35">
      <c r="B99" s="4"/>
      <c r="C99" s="23"/>
      <c r="D99" s="23"/>
      <c r="E99" s="23"/>
      <c r="F99" s="23"/>
      <c r="G99" s="4"/>
    </row>
    <row r="100" spans="2:7" x14ac:dyDescent="0.35">
      <c r="B100" s="4"/>
      <c r="C100" s="4"/>
      <c r="D100" s="4"/>
      <c r="E100" s="4"/>
      <c r="F100" s="4"/>
      <c r="G100" s="4"/>
    </row>
    <row r="101" spans="2:7" x14ac:dyDescent="0.35">
      <c r="B101" s="4"/>
      <c r="C101" s="4"/>
      <c r="D101" s="4"/>
      <c r="E101" s="4"/>
      <c r="F101" s="4"/>
      <c r="G101" s="4"/>
    </row>
    <row r="102" spans="2:7" x14ac:dyDescent="0.35">
      <c r="B102" s="4"/>
      <c r="C102" s="4"/>
      <c r="D102" s="4"/>
      <c r="E102" s="4"/>
      <c r="F102" s="4"/>
      <c r="G102" s="4"/>
    </row>
    <row r="103" spans="2:7" x14ac:dyDescent="0.35">
      <c r="B103" s="4"/>
      <c r="C103" s="4"/>
      <c r="D103" s="4"/>
      <c r="E103" s="4"/>
      <c r="F103" s="4"/>
      <c r="G103" s="4"/>
    </row>
    <row r="104" spans="2:7" x14ac:dyDescent="0.35">
      <c r="B104" s="4"/>
      <c r="C104" s="21"/>
      <c r="D104" s="4"/>
      <c r="E104" s="21"/>
      <c r="F104" s="21"/>
      <c r="G104" s="4"/>
    </row>
    <row r="105" spans="2:7" x14ac:dyDescent="0.35">
      <c r="B105" s="4"/>
      <c r="C105" s="4"/>
      <c r="D105" s="4"/>
      <c r="E105" s="4"/>
      <c r="F105" s="4"/>
      <c r="G105" s="4"/>
    </row>
    <row r="106" spans="2:7" x14ac:dyDescent="0.35">
      <c r="B106" s="4"/>
      <c r="C106" s="4"/>
      <c r="D106" s="4"/>
      <c r="E106" s="4"/>
      <c r="F106" s="4"/>
      <c r="G106" s="4"/>
    </row>
    <row r="107" spans="2:7" x14ac:dyDescent="0.35">
      <c r="B107" s="4"/>
      <c r="C107" s="4"/>
      <c r="D107" s="4"/>
      <c r="E107" s="4"/>
      <c r="F107" s="4"/>
      <c r="G107" s="4"/>
    </row>
    <row r="108" spans="2:7" x14ac:dyDescent="0.35">
      <c r="B108" s="4"/>
      <c r="C108" s="4"/>
      <c r="D108" s="4"/>
      <c r="E108" s="4"/>
      <c r="F108" s="4"/>
    </row>
  </sheetData>
  <conditionalFormatting sqref="C31">
    <cfRule type="cellIs" dxfId="25" priority="13" operator="greaterThan">
      <formula>10</formula>
    </cfRule>
  </conditionalFormatting>
  <conditionalFormatting sqref="C31:F37">
    <cfRule type="cellIs" dxfId="24" priority="7" operator="lessThan">
      <formula>1</formula>
    </cfRule>
    <cfRule type="cellIs" dxfId="23" priority="10" operator="lessThan">
      <formula>1</formula>
    </cfRule>
    <cfRule type="cellIs" dxfId="22" priority="11" operator="lessThan">
      <formula>1</formula>
    </cfRule>
    <cfRule type="cellIs" dxfId="21" priority="12" operator="greaterThan">
      <formula>10</formula>
    </cfRule>
  </conditionalFormatting>
  <conditionalFormatting sqref="C24">
    <cfRule type="cellIs" dxfId="20" priority="8" operator="lessThan">
      <formula>1</formula>
    </cfRule>
    <cfRule type="cellIs" dxfId="19" priority="9" operator="lessThan">
      <formula>1</formula>
    </cfRule>
  </conditionalFormatting>
  <conditionalFormatting sqref="G27">
    <cfRule type="cellIs" dxfId="18" priority="5" operator="lessThan">
      <formula>1</formula>
    </cfRule>
    <cfRule type="cellIs" dxfId="17" priority="6" operator="lessThan">
      <formula>1</formula>
    </cfRule>
  </conditionalFormatting>
  <conditionalFormatting sqref="G28">
    <cfRule type="cellIs" dxfId="16" priority="3" operator="lessThan">
      <formula>1</formula>
    </cfRule>
    <cfRule type="cellIs" dxfId="15" priority="4" operator="lessThan">
      <formula>1</formula>
    </cfRule>
  </conditionalFormatting>
  <conditionalFormatting sqref="G29">
    <cfRule type="cellIs" dxfId="14" priority="1" operator="lessThan">
      <formula>1</formula>
    </cfRule>
    <cfRule type="cellIs" dxfId="13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O114"/>
  <sheetViews>
    <sheetView topLeftCell="A2" workbookViewId="0">
      <selection activeCell="F61" sqref="F61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3" width="11.1796875" style="1" customWidth="1"/>
    <col min="4" max="4" width="12" style="1" customWidth="1"/>
    <col min="5" max="5" width="11.1796875" style="1" customWidth="1"/>
    <col min="6" max="6" width="11.36328125" style="1" customWidth="1"/>
    <col min="7" max="7" width="27.816406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2" t="s">
        <v>51</v>
      </c>
      <c r="C6" s="64">
        <v>5</v>
      </c>
      <c r="D6" s="64"/>
      <c r="E6" s="67"/>
    </row>
    <row r="7" spans="2:5" ht="21" x14ac:dyDescent="0.5">
      <c r="B7" s="2" t="s">
        <v>52</v>
      </c>
      <c r="C7" s="3"/>
      <c r="D7" s="64"/>
      <c r="E7" s="3"/>
    </row>
    <row r="8" spans="2:5" ht="21" x14ac:dyDescent="0.5">
      <c r="B8" s="2" t="s">
        <v>53</v>
      </c>
      <c r="C8" s="3" t="s">
        <v>143</v>
      </c>
      <c r="D8" s="64"/>
      <c r="E8" s="3"/>
    </row>
    <row r="9" spans="2:5" ht="21" x14ac:dyDescent="0.5">
      <c r="B9" s="2" t="s">
        <v>54</v>
      </c>
      <c r="C9" s="3" t="s">
        <v>144</v>
      </c>
      <c r="D9" s="64"/>
      <c r="E9" s="3"/>
    </row>
    <row r="10" spans="2:5" ht="21" x14ac:dyDescent="0.5">
      <c r="B10" s="2" t="s">
        <v>55</v>
      </c>
      <c r="C10" s="3" t="s">
        <v>145</v>
      </c>
      <c r="D10" s="64"/>
      <c r="E10" s="3"/>
    </row>
    <row r="11" spans="2:5" ht="21" x14ac:dyDescent="0.5">
      <c r="B11" s="2" t="s">
        <v>56</v>
      </c>
      <c r="C11" s="3" t="s">
        <v>102</v>
      </c>
      <c r="D11" s="68"/>
      <c r="E11" s="3"/>
    </row>
    <row r="12" spans="2:5" ht="21" x14ac:dyDescent="0.5">
      <c r="B12" s="2" t="s">
        <v>57</v>
      </c>
      <c r="C12" s="3" t="s">
        <v>102</v>
      </c>
      <c r="D12" s="64"/>
      <c r="E12" s="3"/>
    </row>
    <row r="13" spans="2:5" ht="21" x14ac:dyDescent="0.5">
      <c r="B13" s="2" t="s">
        <v>58</v>
      </c>
      <c r="C13" s="3" t="s">
        <v>102</v>
      </c>
      <c r="D13" s="64"/>
      <c r="E13" s="3"/>
    </row>
    <row r="14" spans="2:5" ht="21" x14ac:dyDescent="0.5">
      <c r="B14" s="2" t="s">
        <v>59</v>
      </c>
      <c r="C14" s="3" t="s">
        <v>146</v>
      </c>
      <c r="D14" s="64"/>
      <c r="E14" s="3"/>
    </row>
    <row r="15" spans="2:5" ht="21" x14ac:dyDescent="0.5">
      <c r="B15" s="2" t="s">
        <v>60</v>
      </c>
      <c r="C15" s="3" t="s">
        <v>147</v>
      </c>
      <c r="D15" s="64"/>
      <c r="E15" s="3"/>
    </row>
    <row r="16" spans="2:5" ht="21" x14ac:dyDescent="0.5">
      <c r="B16" s="2" t="s">
        <v>63</v>
      </c>
      <c r="C16" s="3" t="s">
        <v>102</v>
      </c>
      <c r="D16" s="64" t="s">
        <v>64</v>
      </c>
      <c r="E16" s="3"/>
    </row>
    <row r="17" spans="2:15" ht="21" x14ac:dyDescent="0.5">
      <c r="B17" s="2" t="s">
        <v>65</v>
      </c>
      <c r="C17" s="3" t="s">
        <v>102</v>
      </c>
      <c r="D17" s="64"/>
      <c r="E17" s="3"/>
    </row>
    <row r="18" spans="2:15" ht="21" x14ac:dyDescent="0.5">
      <c r="B18" s="2" t="s">
        <v>66</v>
      </c>
      <c r="C18" s="3" t="s">
        <v>102</v>
      </c>
      <c r="D18" s="64"/>
      <c r="E18" s="3"/>
    </row>
    <row r="19" spans="2:15" ht="21" x14ac:dyDescent="0.5">
      <c r="B19" s="2" t="s">
        <v>67</v>
      </c>
      <c r="C19" s="3" t="s">
        <v>102</v>
      </c>
      <c r="D19" s="64"/>
      <c r="E19" s="3"/>
    </row>
    <row r="20" spans="2:15" ht="21" x14ac:dyDescent="0.5">
      <c r="B20" s="2" t="s">
        <v>68</v>
      </c>
      <c r="C20" s="3" t="s">
        <v>148</v>
      </c>
      <c r="D20" s="64"/>
      <c r="E20" s="3"/>
    </row>
    <row r="21" spans="2:15" s="5" customFormat="1" ht="27" customHeight="1" x14ac:dyDescent="0.5">
      <c r="B21" s="2" t="s">
        <v>69</v>
      </c>
      <c r="C21" s="3" t="s">
        <v>142</v>
      </c>
      <c r="D21" s="64"/>
      <c r="E21" s="3"/>
      <c r="F21" s="3"/>
      <c r="G21" s="4"/>
    </row>
    <row r="22" spans="2:15" s="5" customFormat="1" ht="27" customHeight="1" x14ac:dyDescent="0.5">
      <c r="B22" s="2"/>
      <c r="C22" s="3"/>
      <c r="D22" s="64"/>
      <c r="E22" s="3"/>
      <c r="F22" s="3"/>
      <c r="G22" s="4"/>
    </row>
    <row r="23" spans="2:15" s="5" customFormat="1" ht="27" customHeight="1" x14ac:dyDescent="0.5">
      <c r="B23" s="2"/>
      <c r="C23" s="3"/>
      <c r="D23" s="3"/>
      <c r="E23" s="3"/>
      <c r="F23" s="3"/>
      <c r="G23" s="4"/>
    </row>
    <row r="24" spans="2:15" s="5" customFormat="1" ht="21" x14ac:dyDescent="0.5">
      <c r="B24" s="2" t="s">
        <v>17</v>
      </c>
      <c r="C24" s="45">
        <v>7</v>
      </c>
      <c r="D24" s="3"/>
      <c r="E24" s="3"/>
      <c r="F24" s="3"/>
      <c r="G24" s="4"/>
    </row>
    <row r="25" spans="2:15" x14ac:dyDescent="0.35">
      <c r="B25" s="6"/>
    </row>
    <row r="26" spans="2:15" x14ac:dyDescent="0.35">
      <c r="B26" s="7" t="s">
        <v>11</v>
      </c>
      <c r="C26" s="7" t="s">
        <v>45</v>
      </c>
      <c r="D26" s="7" t="s">
        <v>46</v>
      </c>
      <c r="E26" s="47" t="s">
        <v>47</v>
      </c>
      <c r="F26" s="7" t="s">
        <v>48</v>
      </c>
      <c r="G26" s="40" t="s">
        <v>12</v>
      </c>
    </row>
    <row r="27" spans="2:15" ht="29" x14ac:dyDescent="0.35">
      <c r="B27" s="8"/>
      <c r="C27" s="9" t="s">
        <v>1</v>
      </c>
      <c r="D27" s="9" t="s">
        <v>2</v>
      </c>
      <c r="E27" s="9" t="s">
        <v>43</v>
      </c>
      <c r="F27" s="9" t="s">
        <v>27</v>
      </c>
      <c r="G27" s="53" t="s">
        <v>34</v>
      </c>
    </row>
    <row r="28" spans="2:15" x14ac:dyDescent="0.35">
      <c r="B28" s="8"/>
      <c r="C28" s="9" t="s">
        <v>41</v>
      </c>
      <c r="D28" s="9" t="s">
        <v>41</v>
      </c>
      <c r="E28" s="9"/>
      <c r="F28" s="9" t="s">
        <v>42</v>
      </c>
      <c r="G28" s="53" t="s">
        <v>40</v>
      </c>
    </row>
    <row r="29" spans="2:15" x14ac:dyDescent="0.35">
      <c r="B29" s="8"/>
      <c r="C29" s="9"/>
      <c r="D29" s="9"/>
      <c r="E29" s="9"/>
      <c r="F29" s="9"/>
      <c r="G29" s="53" t="s">
        <v>39</v>
      </c>
      <c r="K29" s="52" t="s">
        <v>0</v>
      </c>
      <c r="L29" s="52" t="s">
        <v>18</v>
      </c>
      <c r="M29" s="52" t="s">
        <v>37</v>
      </c>
      <c r="N29" s="52" t="s">
        <v>35</v>
      </c>
      <c r="O29" s="52" t="s">
        <v>38</v>
      </c>
    </row>
    <row r="30" spans="2:15" x14ac:dyDescent="0.35">
      <c r="B30" s="10"/>
      <c r="C30" s="11"/>
      <c r="D30" s="11"/>
      <c r="E30" s="11"/>
      <c r="F30" s="11"/>
      <c r="G30" s="54" t="s">
        <v>36</v>
      </c>
      <c r="J30" s="1" t="str">
        <f>B31</f>
        <v>Kock 1</v>
      </c>
      <c r="K30" s="52">
        <f t="shared" ref="K30:N36" si="0">C31</f>
        <v>7</v>
      </c>
      <c r="L30" s="52">
        <f t="shared" si="0"/>
        <v>8</v>
      </c>
      <c r="M30" s="52">
        <f t="shared" si="0"/>
        <v>6</v>
      </c>
      <c r="N30" s="52">
        <f t="shared" si="0"/>
        <v>7</v>
      </c>
      <c r="O30" s="52"/>
    </row>
    <row r="31" spans="2:15" x14ac:dyDescent="0.35">
      <c r="B31" s="11" t="s">
        <v>3</v>
      </c>
      <c r="C31" s="59">
        <v>7</v>
      </c>
      <c r="D31" s="59">
        <v>8</v>
      </c>
      <c r="E31" s="59">
        <v>6</v>
      </c>
      <c r="F31" s="59">
        <v>7</v>
      </c>
      <c r="G31" s="55"/>
      <c r="J31" s="1" t="str">
        <f t="shared" ref="J31:J36" si="1">B32</f>
        <v>Kock2</v>
      </c>
      <c r="K31" s="52">
        <f t="shared" si="0"/>
        <v>7.5</v>
      </c>
      <c r="L31" s="52">
        <f t="shared" si="0"/>
        <v>6</v>
      </c>
      <c r="M31" s="52">
        <f t="shared" si="0"/>
        <v>6</v>
      </c>
      <c r="N31" s="52">
        <f t="shared" si="0"/>
        <v>6</v>
      </c>
      <c r="O31" s="52"/>
    </row>
    <row r="32" spans="2:15" x14ac:dyDescent="0.35">
      <c r="B32" s="9" t="s">
        <v>4</v>
      </c>
      <c r="C32" s="60">
        <v>7.5</v>
      </c>
      <c r="D32" s="60">
        <v>6</v>
      </c>
      <c r="E32" s="60">
        <v>6</v>
      </c>
      <c r="F32" s="60">
        <v>6</v>
      </c>
      <c r="G32" s="13"/>
      <c r="J32" s="1" t="str">
        <f t="shared" si="1"/>
        <v>Kock 3</v>
      </c>
      <c r="K32" s="52">
        <f t="shared" si="0"/>
        <v>7</v>
      </c>
      <c r="L32" s="52">
        <f t="shared" si="0"/>
        <v>4</v>
      </c>
      <c r="M32" s="52">
        <f t="shared" si="0"/>
        <v>6</v>
      </c>
      <c r="N32" s="52">
        <f t="shared" si="0"/>
        <v>6</v>
      </c>
      <c r="O32" s="52"/>
    </row>
    <row r="33" spans="2:15" x14ac:dyDescent="0.35">
      <c r="B33" s="9" t="s">
        <v>5</v>
      </c>
      <c r="C33" s="60">
        <v>7</v>
      </c>
      <c r="D33" s="60">
        <v>4</v>
      </c>
      <c r="E33" s="60">
        <v>6</v>
      </c>
      <c r="F33" s="60">
        <v>6</v>
      </c>
      <c r="G33" s="13"/>
      <c r="J33" s="1" t="str">
        <f t="shared" si="1"/>
        <v>Kock 4</v>
      </c>
      <c r="K33" s="52">
        <f t="shared" si="0"/>
        <v>8</v>
      </c>
      <c r="L33" s="52">
        <f t="shared" si="0"/>
        <v>8.5</v>
      </c>
      <c r="M33" s="52">
        <f t="shared" si="0"/>
        <v>8.5</v>
      </c>
      <c r="N33" s="52">
        <f t="shared" si="0"/>
        <v>8.5</v>
      </c>
      <c r="O33" s="52"/>
    </row>
    <row r="34" spans="2:15" x14ac:dyDescent="0.35">
      <c r="B34" s="9" t="s">
        <v>6</v>
      </c>
      <c r="C34" s="60">
        <v>8</v>
      </c>
      <c r="D34" s="60">
        <v>8.5</v>
      </c>
      <c r="E34" s="60">
        <v>8.5</v>
      </c>
      <c r="F34" s="60">
        <v>8.5</v>
      </c>
      <c r="G34" s="13"/>
      <c r="J34" s="1" t="str">
        <f t="shared" si="1"/>
        <v>Kock 5</v>
      </c>
      <c r="K34" s="52">
        <f t="shared" si="0"/>
        <v>7</v>
      </c>
      <c r="L34" s="52">
        <f t="shared" si="0"/>
        <v>8</v>
      </c>
      <c r="M34" s="52">
        <f t="shared" si="0"/>
        <v>6</v>
      </c>
      <c r="N34" s="52">
        <f t="shared" si="0"/>
        <v>7</v>
      </c>
      <c r="O34" s="52"/>
    </row>
    <row r="35" spans="2:15" x14ac:dyDescent="0.35">
      <c r="B35" s="9" t="s">
        <v>7</v>
      </c>
      <c r="C35" s="60">
        <v>7</v>
      </c>
      <c r="D35" s="60">
        <v>8</v>
      </c>
      <c r="E35" s="60">
        <v>6</v>
      </c>
      <c r="F35" s="60">
        <v>7</v>
      </c>
      <c r="G35" s="13"/>
      <c r="J35" s="1" t="str">
        <f t="shared" si="1"/>
        <v>Kock 6</v>
      </c>
      <c r="K35" s="52">
        <f t="shared" si="0"/>
        <v>7</v>
      </c>
      <c r="L35" s="52">
        <f t="shared" si="0"/>
        <v>6</v>
      </c>
      <c r="M35" s="52">
        <f t="shared" si="0"/>
        <v>6</v>
      </c>
      <c r="N35" s="52">
        <f t="shared" si="0"/>
        <v>6</v>
      </c>
      <c r="O35" s="52"/>
    </row>
    <row r="36" spans="2:15" x14ac:dyDescent="0.35">
      <c r="B36" s="9" t="s">
        <v>8</v>
      </c>
      <c r="C36" s="60">
        <v>7</v>
      </c>
      <c r="D36" s="60">
        <v>6</v>
      </c>
      <c r="E36" s="60">
        <v>6</v>
      </c>
      <c r="F36" s="60">
        <v>6</v>
      </c>
      <c r="G36" s="13"/>
      <c r="J36" s="1" t="str">
        <f t="shared" si="1"/>
        <v>Kock 7</v>
      </c>
      <c r="K36" s="52">
        <f t="shared" si="0"/>
        <v>6</v>
      </c>
      <c r="L36" s="52">
        <f t="shared" si="0"/>
        <v>6</v>
      </c>
      <c r="M36" s="52">
        <f t="shared" si="0"/>
        <v>6.5</v>
      </c>
      <c r="N36" s="52">
        <f t="shared" si="0"/>
        <v>6</v>
      </c>
      <c r="O36" s="52"/>
    </row>
    <row r="37" spans="2:15" x14ac:dyDescent="0.35">
      <c r="B37" s="9" t="s">
        <v>9</v>
      </c>
      <c r="C37" s="60">
        <v>6</v>
      </c>
      <c r="D37" s="60">
        <v>6</v>
      </c>
      <c r="E37" s="60">
        <v>6.5</v>
      </c>
      <c r="F37" s="60">
        <v>6</v>
      </c>
      <c r="G37" s="13"/>
      <c r="J37" s="1" t="e">
        <f>#REF!</f>
        <v>#REF!</v>
      </c>
      <c r="K37" s="52" t="e">
        <f>#REF!</f>
        <v>#REF!</v>
      </c>
      <c r="L37" s="52" t="e">
        <f>#REF!</f>
        <v>#REF!</v>
      </c>
      <c r="M37" s="52" t="e">
        <f>#REF!</f>
        <v>#REF!</v>
      </c>
      <c r="N37" s="52" t="e">
        <f>#REF!</f>
        <v>#REF!</v>
      </c>
      <c r="O37" s="52"/>
    </row>
    <row r="38" spans="2:15" x14ac:dyDescent="0.35">
      <c r="B38" s="9" t="s">
        <v>14</v>
      </c>
      <c r="C38" s="13">
        <f>SUM(C31:C37)</f>
        <v>49.5</v>
      </c>
      <c r="D38" s="13">
        <f>SUM(D31:D37)</f>
        <v>46.5</v>
      </c>
      <c r="E38" s="13">
        <f>SUM(E31:E37)</f>
        <v>45</v>
      </c>
      <c r="F38" s="13">
        <f>SUM(F31:F37)*2</f>
        <v>93</v>
      </c>
      <c r="G38" s="57">
        <f>SUM(C38:F38)/C24</f>
        <v>33.428571428571431</v>
      </c>
    </row>
    <row r="39" spans="2:15" x14ac:dyDescent="0.35">
      <c r="B39" s="14" t="s">
        <v>13</v>
      </c>
      <c r="C39" s="15">
        <f>C38/C24</f>
        <v>7.0714285714285712</v>
      </c>
      <c r="D39" s="15">
        <f>D38/C24</f>
        <v>6.6428571428571432</v>
      </c>
      <c r="E39" s="15">
        <f>E38/C24</f>
        <v>6.4285714285714288</v>
      </c>
      <c r="F39" s="15">
        <f>F38/C24</f>
        <v>13.285714285714286</v>
      </c>
      <c r="G39" s="58">
        <f>SUM(C39:F39)</f>
        <v>33.428571428571431</v>
      </c>
    </row>
    <row r="41" spans="2:15" x14ac:dyDescent="0.35">
      <c r="B41" s="70"/>
      <c r="C41" s="70"/>
      <c r="D41" s="70"/>
      <c r="E41" s="70"/>
      <c r="F41" s="70"/>
      <c r="G41" s="70"/>
    </row>
    <row r="42" spans="2:15" x14ac:dyDescent="0.35">
      <c r="B42" s="70"/>
      <c r="C42" s="70"/>
      <c r="D42" s="70"/>
      <c r="E42" s="70"/>
      <c r="F42" s="70"/>
      <c r="G42" s="70"/>
    </row>
    <row r="43" spans="2:15" ht="21" x14ac:dyDescent="0.5">
      <c r="B43" s="69" t="s">
        <v>88</v>
      </c>
      <c r="C43" s="69"/>
      <c r="D43" s="70"/>
      <c r="E43" s="70"/>
      <c r="F43" s="70"/>
      <c r="G43" s="69" t="s">
        <v>83</v>
      </c>
    </row>
    <row r="44" spans="2:15" ht="21" x14ac:dyDescent="0.5">
      <c r="B44" s="69" t="s">
        <v>81</v>
      </c>
      <c r="C44" s="71" t="s">
        <v>182</v>
      </c>
      <c r="D44" s="72"/>
      <c r="E44" s="72"/>
      <c r="F44" s="72"/>
      <c r="G44" s="69" t="s">
        <v>84</v>
      </c>
      <c r="H44" s="3" t="s">
        <v>231</v>
      </c>
    </row>
    <row r="45" spans="2:15" ht="21" x14ac:dyDescent="0.5">
      <c r="B45" s="69" t="s">
        <v>80</v>
      </c>
      <c r="C45" s="72"/>
      <c r="D45" s="72"/>
      <c r="E45" s="72"/>
      <c r="F45" s="72"/>
      <c r="G45" s="72"/>
      <c r="H45" s="3" t="s">
        <v>238</v>
      </c>
    </row>
    <row r="46" spans="2:15" ht="21" x14ac:dyDescent="0.5">
      <c r="B46" s="69" t="s">
        <v>73</v>
      </c>
      <c r="C46" s="3" t="s">
        <v>150</v>
      </c>
      <c r="D46" s="72"/>
      <c r="E46" s="72"/>
      <c r="F46" s="72"/>
      <c r="G46" s="72"/>
      <c r="H46" s="3" t="s">
        <v>239</v>
      </c>
    </row>
    <row r="47" spans="2:15" ht="21" x14ac:dyDescent="0.5">
      <c r="B47" s="69" t="s">
        <v>90</v>
      </c>
      <c r="C47" s="3" t="s">
        <v>169</v>
      </c>
      <c r="D47" s="72"/>
      <c r="E47" s="72"/>
      <c r="F47" s="72"/>
      <c r="G47" s="69" t="s">
        <v>85</v>
      </c>
      <c r="H47" s="3" t="s">
        <v>232</v>
      </c>
    </row>
    <row r="48" spans="2:15" ht="21" x14ac:dyDescent="0.5">
      <c r="B48" s="69"/>
      <c r="C48" s="3" t="s">
        <v>158</v>
      </c>
      <c r="D48" s="72"/>
      <c r="E48" s="72"/>
      <c r="F48" s="72"/>
      <c r="G48" s="72"/>
      <c r="H48" s="3" t="s">
        <v>234</v>
      </c>
    </row>
    <row r="49" spans="2:8" ht="21" x14ac:dyDescent="0.5">
      <c r="B49" s="69" t="s">
        <v>89</v>
      </c>
      <c r="C49" s="3" t="s">
        <v>151</v>
      </c>
      <c r="D49" s="72"/>
      <c r="E49" s="72"/>
      <c r="F49" s="72"/>
      <c r="G49" s="72"/>
      <c r="H49" s="3"/>
    </row>
    <row r="50" spans="2:8" ht="21" x14ac:dyDescent="0.5">
      <c r="B50" s="69" t="s">
        <v>91</v>
      </c>
      <c r="C50" s="72" t="s">
        <v>159</v>
      </c>
      <c r="D50" s="72"/>
      <c r="E50" s="72"/>
      <c r="F50" s="72"/>
      <c r="G50" s="69" t="s">
        <v>86</v>
      </c>
      <c r="H50" s="3" t="s">
        <v>235</v>
      </c>
    </row>
    <row r="51" spans="2:8" ht="21" x14ac:dyDescent="0.5">
      <c r="B51" s="69" t="s">
        <v>76</v>
      </c>
      <c r="C51" s="72"/>
      <c r="D51" s="72"/>
      <c r="E51" s="72"/>
      <c r="F51" s="72"/>
      <c r="G51" s="72"/>
      <c r="H51" s="3" t="s">
        <v>236</v>
      </c>
    </row>
    <row r="52" spans="2:8" ht="21" x14ac:dyDescent="0.5">
      <c r="B52" s="69" t="s">
        <v>77</v>
      </c>
      <c r="C52" s="72" t="s">
        <v>161</v>
      </c>
      <c r="D52" s="72"/>
      <c r="E52" s="72"/>
      <c r="F52" s="72"/>
      <c r="G52" s="72"/>
      <c r="H52" s="3" t="s">
        <v>240</v>
      </c>
    </row>
    <row r="53" spans="2:8" ht="21" x14ac:dyDescent="0.5">
      <c r="B53" s="69" t="s">
        <v>78</v>
      </c>
      <c r="C53" s="72" t="s">
        <v>177</v>
      </c>
      <c r="D53" s="72"/>
      <c r="E53" s="72"/>
      <c r="F53" s="72"/>
      <c r="G53" s="69" t="s">
        <v>87</v>
      </c>
      <c r="H53" s="3" t="s">
        <v>233</v>
      </c>
    </row>
    <row r="54" spans="2:8" ht="21" x14ac:dyDescent="0.5">
      <c r="B54" s="69" t="s">
        <v>79</v>
      </c>
      <c r="C54" s="72"/>
      <c r="D54" s="72"/>
      <c r="E54" s="72"/>
      <c r="F54" s="72"/>
      <c r="G54" s="72"/>
      <c r="H54" s="3" t="s">
        <v>237</v>
      </c>
    </row>
    <row r="55" spans="2:8" ht="21" x14ac:dyDescent="0.5">
      <c r="B55" s="69" t="s">
        <v>74</v>
      </c>
      <c r="C55" s="72" t="s">
        <v>179</v>
      </c>
      <c r="D55" s="72"/>
      <c r="E55" s="72"/>
      <c r="F55" s="72"/>
      <c r="G55" s="72"/>
      <c r="H55" s="3" t="s">
        <v>241</v>
      </c>
    </row>
    <row r="56" spans="2:8" ht="21" x14ac:dyDescent="0.5">
      <c r="B56" s="69" t="s">
        <v>75</v>
      </c>
      <c r="C56" s="72"/>
      <c r="D56" s="72"/>
      <c r="E56" s="72"/>
      <c r="F56" s="72"/>
      <c r="G56" s="72"/>
      <c r="H56" s="3"/>
    </row>
    <row r="57" spans="2:8" ht="21" x14ac:dyDescent="0.5">
      <c r="B57" s="69"/>
      <c r="C57" s="72"/>
      <c r="D57" s="72"/>
      <c r="E57" s="72"/>
      <c r="F57" s="72"/>
      <c r="G57" s="69"/>
      <c r="H57" s="3"/>
    </row>
    <row r="58" spans="2:8" ht="21" x14ac:dyDescent="0.5">
      <c r="B58" s="69" t="s">
        <v>82</v>
      </c>
      <c r="C58" s="72" t="s">
        <v>180</v>
      </c>
      <c r="D58" s="72"/>
      <c r="E58" s="72"/>
      <c r="F58" s="72"/>
      <c r="G58" s="72"/>
      <c r="H58" s="3"/>
    </row>
    <row r="59" spans="2:8" ht="21" x14ac:dyDescent="0.5">
      <c r="B59" s="72"/>
      <c r="C59" s="72" t="s">
        <v>181</v>
      </c>
      <c r="D59" s="72"/>
      <c r="E59" s="72"/>
      <c r="F59" s="72"/>
      <c r="H59" s="3"/>
    </row>
    <row r="60" spans="2:8" ht="18.5" customHeight="1" x14ac:dyDescent="0.5">
      <c r="B60" s="72"/>
      <c r="C60" s="72"/>
      <c r="D60" s="72"/>
      <c r="E60" s="72"/>
      <c r="F60" s="72"/>
    </row>
    <row r="61" spans="2:8" ht="18.5" customHeight="1" x14ac:dyDescent="0.35"/>
    <row r="69" spans="2:7" x14ac:dyDescent="0.35">
      <c r="G69" s="4"/>
    </row>
    <row r="70" spans="2:7" x14ac:dyDescent="0.35">
      <c r="G70" s="4"/>
    </row>
    <row r="71" spans="2:7" x14ac:dyDescent="0.35">
      <c r="B71" s="4"/>
      <c r="C71" s="22"/>
      <c r="D71" s="22"/>
      <c r="E71" s="22"/>
      <c r="F71" s="22"/>
      <c r="G71" s="4"/>
    </row>
    <row r="72" spans="2:7" x14ac:dyDescent="0.35">
      <c r="B72" s="4"/>
      <c r="C72" s="22"/>
      <c r="D72" s="22"/>
      <c r="E72" s="22"/>
      <c r="F72" s="22"/>
      <c r="G72" s="4"/>
    </row>
    <row r="73" spans="2:7" x14ac:dyDescent="0.35">
      <c r="B73" s="4"/>
      <c r="C73" s="4"/>
      <c r="D73" s="4"/>
      <c r="E73" s="4"/>
      <c r="F73" s="4"/>
      <c r="G73" s="21"/>
    </row>
    <row r="74" spans="2:7" x14ac:dyDescent="0.35">
      <c r="B74" s="4"/>
      <c r="C74" s="4"/>
      <c r="D74" s="4"/>
      <c r="E74" s="4"/>
      <c r="F74" s="4"/>
      <c r="G74" s="4"/>
    </row>
    <row r="75" spans="2:7" x14ac:dyDescent="0.35">
      <c r="B75" s="4"/>
      <c r="C75" s="21"/>
      <c r="D75" s="21"/>
      <c r="E75" s="21"/>
      <c r="F75" s="21"/>
      <c r="G75" s="16"/>
    </row>
    <row r="76" spans="2:7" x14ac:dyDescent="0.35">
      <c r="B76" s="4"/>
      <c r="C76" s="4"/>
      <c r="D76" s="4"/>
      <c r="E76" s="4"/>
      <c r="F76" s="4"/>
      <c r="G76" s="16"/>
    </row>
    <row r="77" spans="2:7" ht="23.5" customHeight="1" x14ac:dyDescent="0.35">
      <c r="B77" s="16"/>
      <c r="C77" s="16"/>
      <c r="D77" s="16"/>
      <c r="E77" s="16"/>
      <c r="F77" s="16"/>
      <c r="G77" s="16"/>
    </row>
    <row r="78" spans="2:7" ht="23.5" customHeight="1" x14ac:dyDescent="0.35">
      <c r="B78" s="16"/>
      <c r="C78" s="16"/>
      <c r="D78" s="16"/>
      <c r="E78" s="16"/>
      <c r="F78" s="16"/>
      <c r="G78" s="4"/>
    </row>
    <row r="79" spans="2:7" ht="33.5" customHeight="1" x14ac:dyDescent="0.35">
      <c r="B79" s="16"/>
      <c r="C79" s="16"/>
      <c r="D79" s="16"/>
      <c r="E79" s="16"/>
      <c r="F79" s="16"/>
      <c r="G79" s="4"/>
    </row>
    <row r="80" spans="2:7" x14ac:dyDescent="0.35">
      <c r="B80" s="6"/>
      <c r="C80" s="4"/>
      <c r="D80" s="4"/>
      <c r="E80" s="4"/>
      <c r="F80" s="4"/>
      <c r="G80" s="4"/>
    </row>
    <row r="81" spans="2:7" x14ac:dyDescent="0.35">
      <c r="B81" s="4"/>
      <c r="C81" s="4"/>
      <c r="D81" s="4"/>
      <c r="E81" s="4"/>
      <c r="F81" s="4"/>
      <c r="G81" s="4"/>
    </row>
    <row r="82" spans="2:7" x14ac:dyDescent="0.35">
      <c r="B82" s="4"/>
      <c r="C82" s="4"/>
      <c r="D82" s="4"/>
      <c r="E82" s="4"/>
      <c r="F82" s="4"/>
      <c r="G82" s="4"/>
    </row>
    <row r="83" spans="2:7" x14ac:dyDescent="0.35">
      <c r="B83" s="4"/>
      <c r="C83" s="23"/>
      <c r="D83" s="23"/>
      <c r="E83" s="23"/>
      <c r="F83" s="23"/>
      <c r="G83" s="4"/>
    </row>
    <row r="84" spans="2:7" x14ac:dyDescent="0.35">
      <c r="B84" s="4"/>
      <c r="C84" s="4"/>
      <c r="D84" s="4"/>
      <c r="E84" s="4"/>
      <c r="F84" s="4"/>
      <c r="G84" s="4"/>
    </row>
    <row r="85" spans="2:7" x14ac:dyDescent="0.35">
      <c r="B85" s="4"/>
      <c r="C85" s="4"/>
      <c r="D85" s="4"/>
      <c r="E85" s="4"/>
      <c r="F85" s="4"/>
      <c r="G85" s="4"/>
    </row>
    <row r="86" spans="2:7" x14ac:dyDescent="0.35">
      <c r="B86" s="4"/>
      <c r="C86" s="4"/>
      <c r="D86" s="4"/>
      <c r="E86" s="4"/>
      <c r="F86" s="4"/>
      <c r="G86" s="4"/>
    </row>
    <row r="87" spans="2:7" x14ac:dyDescent="0.35">
      <c r="B87" s="4"/>
      <c r="C87" s="23"/>
      <c r="D87" s="23"/>
      <c r="E87" s="23"/>
      <c r="F87" s="23"/>
      <c r="G87" s="4"/>
    </row>
    <row r="88" spans="2:7" x14ac:dyDescent="0.35">
      <c r="B88" s="4"/>
      <c r="C88" s="23"/>
      <c r="D88" s="23"/>
      <c r="E88" s="23"/>
      <c r="F88" s="23"/>
      <c r="G88" s="4"/>
    </row>
    <row r="89" spans="2:7" x14ac:dyDescent="0.35">
      <c r="B89" s="4"/>
      <c r="C89" s="4"/>
      <c r="D89" s="4"/>
      <c r="E89" s="4"/>
      <c r="F89" s="4"/>
      <c r="G89" s="4"/>
    </row>
    <row r="90" spans="2:7" x14ac:dyDescent="0.35">
      <c r="B90" s="4"/>
      <c r="C90" s="4"/>
      <c r="D90" s="4"/>
      <c r="E90" s="4"/>
      <c r="F90" s="4"/>
      <c r="G90" s="4"/>
    </row>
    <row r="91" spans="2:7" x14ac:dyDescent="0.35">
      <c r="B91" s="4"/>
      <c r="C91" s="4"/>
      <c r="D91" s="4"/>
      <c r="E91" s="4"/>
      <c r="F91" s="4"/>
      <c r="G91" s="21"/>
    </row>
    <row r="92" spans="2:7" x14ac:dyDescent="0.35">
      <c r="B92" s="4"/>
      <c r="C92" s="4"/>
      <c r="D92" s="4"/>
      <c r="E92" s="4"/>
      <c r="F92" s="4"/>
      <c r="G92" s="4"/>
    </row>
    <row r="93" spans="2:7" x14ac:dyDescent="0.35">
      <c r="B93" s="4"/>
      <c r="C93" s="21"/>
      <c r="D93" s="21"/>
      <c r="E93" s="21"/>
      <c r="F93" s="21"/>
      <c r="G93" s="4"/>
    </row>
    <row r="94" spans="2:7" x14ac:dyDescent="0.35">
      <c r="B94" s="4"/>
      <c r="C94" s="4"/>
      <c r="D94" s="4"/>
      <c r="E94" s="4"/>
      <c r="F94" s="4"/>
      <c r="G94" s="4"/>
    </row>
    <row r="95" spans="2:7" x14ac:dyDescent="0.35">
      <c r="B95" s="4"/>
      <c r="C95" s="4"/>
      <c r="D95" s="4"/>
      <c r="E95" s="4"/>
      <c r="F95" s="4"/>
      <c r="G95" s="4"/>
    </row>
    <row r="96" spans="2:7" x14ac:dyDescent="0.35">
      <c r="B96" s="4"/>
      <c r="C96" s="4"/>
      <c r="D96" s="4"/>
      <c r="E96" s="4"/>
      <c r="F96" s="4"/>
      <c r="G96" s="4"/>
    </row>
    <row r="97" spans="2:7" x14ac:dyDescent="0.35">
      <c r="B97" s="6"/>
      <c r="C97" s="4"/>
      <c r="D97" s="4"/>
      <c r="E97" s="4"/>
      <c r="F97" s="4"/>
      <c r="G97" s="4"/>
    </row>
    <row r="98" spans="2:7" x14ac:dyDescent="0.35">
      <c r="B98" s="4"/>
      <c r="C98" s="4"/>
      <c r="D98" s="4"/>
      <c r="E98" s="4"/>
      <c r="F98" s="4"/>
      <c r="G98" s="4"/>
    </row>
    <row r="99" spans="2:7" x14ac:dyDescent="0.35">
      <c r="B99" s="4"/>
      <c r="C99" s="4"/>
      <c r="D99" s="4"/>
      <c r="E99" s="4"/>
      <c r="F99" s="4"/>
      <c r="G99" s="4"/>
    </row>
    <row r="100" spans="2:7" x14ac:dyDescent="0.35">
      <c r="B100" s="4"/>
      <c r="C100" s="4"/>
      <c r="D100" s="4"/>
      <c r="E100" s="4"/>
      <c r="F100" s="4"/>
      <c r="G100" s="4"/>
    </row>
    <row r="101" spans="2:7" x14ac:dyDescent="0.35">
      <c r="B101" s="4"/>
      <c r="C101" s="4"/>
      <c r="D101" s="4"/>
      <c r="E101" s="4"/>
      <c r="F101" s="4"/>
      <c r="G101" s="4"/>
    </row>
    <row r="102" spans="2:7" x14ac:dyDescent="0.35">
      <c r="B102" s="4"/>
      <c r="C102" s="4"/>
      <c r="D102" s="4"/>
      <c r="E102" s="4"/>
      <c r="F102" s="4"/>
      <c r="G102" s="4"/>
    </row>
    <row r="103" spans="2:7" x14ac:dyDescent="0.35">
      <c r="B103" s="4"/>
      <c r="C103" s="4"/>
      <c r="D103" s="4"/>
      <c r="E103" s="4"/>
      <c r="F103" s="4"/>
      <c r="G103" s="4"/>
    </row>
    <row r="104" spans="2:7" x14ac:dyDescent="0.35">
      <c r="B104" s="4"/>
      <c r="C104" s="23"/>
      <c r="D104" s="23"/>
      <c r="E104" s="23"/>
      <c r="F104" s="23"/>
      <c r="G104" s="4"/>
    </row>
    <row r="105" spans="2:7" x14ac:dyDescent="0.35">
      <c r="B105" s="4"/>
      <c r="C105" s="23"/>
      <c r="D105" s="23"/>
      <c r="E105" s="23"/>
      <c r="F105" s="23"/>
      <c r="G105" s="4"/>
    </row>
    <row r="106" spans="2:7" x14ac:dyDescent="0.35">
      <c r="B106" s="4"/>
      <c r="C106" s="4"/>
      <c r="D106" s="4"/>
      <c r="E106" s="4"/>
      <c r="F106" s="4"/>
      <c r="G106" s="4"/>
    </row>
    <row r="107" spans="2:7" x14ac:dyDescent="0.35">
      <c r="B107" s="4"/>
      <c r="C107" s="4"/>
      <c r="D107" s="4"/>
      <c r="E107" s="4"/>
      <c r="F107" s="4"/>
      <c r="G107" s="4"/>
    </row>
    <row r="108" spans="2:7" x14ac:dyDescent="0.35">
      <c r="B108" s="4"/>
      <c r="C108" s="4"/>
      <c r="D108" s="4"/>
      <c r="E108" s="4"/>
      <c r="F108" s="4"/>
      <c r="G108" s="4"/>
    </row>
    <row r="109" spans="2:7" x14ac:dyDescent="0.35">
      <c r="B109" s="4"/>
      <c r="C109" s="4"/>
      <c r="D109" s="4"/>
      <c r="E109" s="4"/>
      <c r="F109" s="4"/>
      <c r="G109" s="4"/>
    </row>
    <row r="110" spans="2:7" x14ac:dyDescent="0.35">
      <c r="B110" s="4"/>
      <c r="C110" s="21"/>
      <c r="D110" s="4"/>
      <c r="E110" s="21"/>
      <c r="F110" s="21"/>
      <c r="G110" s="4"/>
    </row>
    <row r="111" spans="2:7" x14ac:dyDescent="0.35">
      <c r="B111" s="4"/>
      <c r="C111" s="4"/>
      <c r="D111" s="4"/>
      <c r="E111" s="4"/>
      <c r="F111" s="4"/>
      <c r="G111" s="4"/>
    </row>
    <row r="112" spans="2:7" x14ac:dyDescent="0.35">
      <c r="B112" s="4"/>
      <c r="C112" s="4"/>
      <c r="D112" s="4"/>
      <c r="E112" s="4"/>
      <c r="F112" s="4"/>
      <c r="G112" s="4"/>
    </row>
    <row r="113" spans="2:6" x14ac:dyDescent="0.35">
      <c r="B113" s="4"/>
      <c r="C113" s="4"/>
      <c r="D113" s="4"/>
      <c r="E113" s="4"/>
      <c r="F113" s="4"/>
    </row>
    <row r="114" spans="2:6" x14ac:dyDescent="0.35">
      <c r="B114" s="4"/>
      <c r="C114" s="4"/>
      <c r="D114" s="4"/>
      <c r="E114" s="4"/>
      <c r="F114" s="4"/>
    </row>
  </sheetData>
  <conditionalFormatting sqref="C31">
    <cfRule type="cellIs" dxfId="12" priority="13" operator="greaterThan">
      <formula>10</formula>
    </cfRule>
  </conditionalFormatting>
  <conditionalFormatting sqref="C31:F37">
    <cfRule type="cellIs" dxfId="11" priority="7" operator="lessThan">
      <formula>1</formula>
    </cfRule>
    <cfRule type="cellIs" dxfId="10" priority="10" operator="lessThan">
      <formula>1</formula>
    </cfRule>
    <cfRule type="cellIs" dxfId="9" priority="11" operator="lessThan">
      <formula>1</formula>
    </cfRule>
    <cfRule type="cellIs" dxfId="8" priority="12" operator="greaterThan">
      <formula>10</formula>
    </cfRule>
  </conditionalFormatting>
  <conditionalFormatting sqref="C24">
    <cfRule type="cellIs" dxfId="7" priority="8" operator="lessThan">
      <formula>1</formula>
    </cfRule>
    <cfRule type="cellIs" dxfId="6" priority="9" operator="lessThan">
      <formula>1</formula>
    </cfRule>
  </conditionalFormatting>
  <conditionalFormatting sqref="G27">
    <cfRule type="cellIs" dxfId="5" priority="5" operator="lessThan">
      <formula>1</formula>
    </cfRule>
    <cfRule type="cellIs" dxfId="4" priority="6" operator="lessThan">
      <formula>1</formula>
    </cfRule>
  </conditionalFormatting>
  <conditionalFormatting sqref="G28">
    <cfRule type="cellIs" dxfId="3" priority="3" operator="lessThan">
      <formula>1</formula>
    </cfRule>
    <cfRule type="cellIs" dxfId="2" priority="4" operator="lessThan">
      <formula>1</formula>
    </cfRule>
  </conditionalFormatting>
  <conditionalFormatting sqref="G29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Totalt</vt:lpstr>
      <vt:lpstr>Nibble Ref.</vt:lpstr>
      <vt:lpstr>Iberico Ref.</vt:lpstr>
      <vt:lpstr>Manga Rosa</vt:lpstr>
      <vt:lpstr>Onsberga</vt:lpstr>
      <vt:lpstr>Noir Ref.</vt:lpstr>
    </vt:vector>
  </TitlesOfParts>
  <Company>LRF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Charlotte Strinnholm</cp:lastModifiedBy>
  <cp:lastPrinted>2021-05-23T20:15:20Z</cp:lastPrinted>
  <dcterms:created xsi:type="dcterms:W3CDTF">2013-10-19T12:51:31Z</dcterms:created>
  <dcterms:modified xsi:type="dcterms:W3CDTF">2022-08-25T07:28:32Z</dcterms:modified>
</cp:coreProperties>
</file>