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tta\Documents\Exceptionell Råvara\Hemsida\Resultatprotokoll\2021\"/>
    </mc:Choice>
  </mc:AlternateContent>
  <xr:revisionPtr revIDLastSave="0" documentId="8_{84CF9095-ADAB-4B09-8DDB-027AF98AF6DA}" xr6:coauthVersionLast="47" xr6:coauthVersionMax="47" xr10:uidLastSave="{00000000-0000-0000-0000-000000000000}"/>
  <bookViews>
    <workbookView xWindow="-110" yWindow="-110" windowWidth="22780" windowHeight="14660" tabRatio="980" firstSheet="1" activeTab="1" xr2:uid="{00000000-000D-0000-FFFF-FFFF00000000}"/>
  </bookViews>
  <sheets>
    <sheet name="Totalt" sheetId="11" r:id="rId1"/>
    <sheet name="Vaktel" sheetId="40" r:id="rId2"/>
    <sheet name="BlekslättenHöna" sheetId="48" r:id="rId3"/>
    <sheet name="BlekslättenAnka" sheetId="49" r:id="rId4"/>
    <sheet name="KLS Gris" sheetId="46" r:id="rId5"/>
    <sheet name="Mangalitsa" sheetId="45" r:id="rId6"/>
    <sheet name="KLS" sheetId="44" r:id="rId7"/>
    <sheet name="SRB BÖJA" sheetId="35" r:id="rId8"/>
    <sheet name="SRB KLS " sheetId="36" r:id="rId9"/>
    <sheet name="SRB WAGYU" sheetId="37" r:id="rId10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48" l="1"/>
  <c r="E46" i="48"/>
  <c r="D46" i="48"/>
  <c r="C46" i="48"/>
  <c r="F46" i="40"/>
  <c r="E46" i="40"/>
  <c r="D46" i="40"/>
  <c r="C46" i="40"/>
  <c r="F45" i="49"/>
  <c r="F46" i="49"/>
  <c r="E45" i="49"/>
  <c r="E46" i="49"/>
  <c r="D45" i="49"/>
  <c r="D46" i="49"/>
  <c r="C45" i="49"/>
  <c r="C46" i="49"/>
  <c r="N44" i="49"/>
  <c r="M44" i="49"/>
  <c r="L44" i="49"/>
  <c r="K44" i="49"/>
  <c r="N43" i="49"/>
  <c r="M43" i="49"/>
  <c r="L43" i="49"/>
  <c r="K43" i="49"/>
  <c r="N42" i="49"/>
  <c r="M42" i="49"/>
  <c r="L42" i="49"/>
  <c r="K42" i="49"/>
  <c r="N41" i="49"/>
  <c r="M41" i="49"/>
  <c r="L41" i="49"/>
  <c r="K41" i="49"/>
  <c r="J41" i="49"/>
  <c r="N40" i="49"/>
  <c r="M40" i="49"/>
  <c r="L40" i="49"/>
  <c r="K40" i="49"/>
  <c r="J40" i="49"/>
  <c r="N39" i="49"/>
  <c r="M39" i="49"/>
  <c r="L39" i="49"/>
  <c r="K39" i="49"/>
  <c r="J39" i="49"/>
  <c r="N38" i="49"/>
  <c r="M38" i="49"/>
  <c r="L38" i="49"/>
  <c r="K38" i="49"/>
  <c r="J38" i="49"/>
  <c r="N37" i="49"/>
  <c r="M37" i="49"/>
  <c r="L37" i="49"/>
  <c r="K37" i="49"/>
  <c r="J37" i="49"/>
  <c r="N36" i="49"/>
  <c r="M36" i="49"/>
  <c r="L36" i="49"/>
  <c r="K36" i="49"/>
  <c r="J36" i="49"/>
  <c r="N35" i="49"/>
  <c r="M35" i="49"/>
  <c r="L35" i="49"/>
  <c r="K35" i="49"/>
  <c r="J35" i="49"/>
  <c r="N34" i="49"/>
  <c r="M34" i="49"/>
  <c r="L34" i="49"/>
  <c r="K34" i="49"/>
  <c r="J34" i="49"/>
  <c r="N33" i="49"/>
  <c r="M33" i="49"/>
  <c r="L33" i="49"/>
  <c r="K33" i="49"/>
  <c r="J33" i="49"/>
  <c r="N32" i="49"/>
  <c r="M32" i="49"/>
  <c r="L32" i="49"/>
  <c r="K32" i="49"/>
  <c r="J32" i="49"/>
  <c r="N31" i="49"/>
  <c r="M31" i="49"/>
  <c r="L31" i="49"/>
  <c r="K31" i="49"/>
  <c r="J31" i="49"/>
  <c r="F47" i="48"/>
  <c r="F16" i="11"/>
  <c r="F35" i="11"/>
  <c r="E47" i="48"/>
  <c r="E16" i="11"/>
  <c r="D47" i="48"/>
  <c r="D16" i="11"/>
  <c r="C47" i="48"/>
  <c r="C16" i="11"/>
  <c r="N38" i="48"/>
  <c r="M38" i="48"/>
  <c r="L38" i="48"/>
  <c r="K38" i="48"/>
  <c r="J38" i="48"/>
  <c r="N37" i="48"/>
  <c r="M37" i="48"/>
  <c r="L37" i="48"/>
  <c r="K37" i="48"/>
  <c r="J37" i="48"/>
  <c r="N36" i="48"/>
  <c r="M36" i="48"/>
  <c r="L36" i="48"/>
  <c r="K36" i="48"/>
  <c r="J36" i="48"/>
  <c r="N35" i="48"/>
  <c r="M35" i="48"/>
  <c r="L35" i="48"/>
  <c r="K35" i="48"/>
  <c r="J35" i="48"/>
  <c r="N34" i="48"/>
  <c r="M34" i="48"/>
  <c r="L34" i="48"/>
  <c r="K34" i="48"/>
  <c r="J34" i="48"/>
  <c r="N33" i="48"/>
  <c r="M33" i="48"/>
  <c r="L33" i="48"/>
  <c r="K33" i="48"/>
  <c r="J33" i="48"/>
  <c r="N32" i="48"/>
  <c r="M32" i="48"/>
  <c r="L32" i="48"/>
  <c r="K32" i="48"/>
  <c r="J32" i="48"/>
  <c r="F46" i="46"/>
  <c r="F47" i="46"/>
  <c r="E46" i="46"/>
  <c r="E47" i="46"/>
  <c r="D46" i="46"/>
  <c r="D47" i="46"/>
  <c r="C46" i="46"/>
  <c r="C47" i="46"/>
  <c r="N45" i="46"/>
  <c r="M45" i="46"/>
  <c r="L45" i="46"/>
  <c r="K45" i="46"/>
  <c r="N44" i="46"/>
  <c r="M44" i="46"/>
  <c r="L44" i="46"/>
  <c r="K44" i="46"/>
  <c r="N43" i="46"/>
  <c r="M43" i="46"/>
  <c r="L43" i="46"/>
  <c r="K43" i="46"/>
  <c r="N42" i="46"/>
  <c r="M42" i="46"/>
  <c r="L42" i="46"/>
  <c r="K42" i="46"/>
  <c r="J42" i="46"/>
  <c r="N41" i="46"/>
  <c r="M41" i="46"/>
  <c r="L41" i="46"/>
  <c r="K41" i="46"/>
  <c r="J41" i="46"/>
  <c r="N40" i="46"/>
  <c r="M40" i="46"/>
  <c r="L40" i="46"/>
  <c r="K40" i="46"/>
  <c r="J40" i="46"/>
  <c r="N39" i="46"/>
  <c r="M39" i="46"/>
  <c r="L39" i="46"/>
  <c r="K39" i="46"/>
  <c r="J39" i="46"/>
  <c r="N38" i="46"/>
  <c r="M38" i="46"/>
  <c r="L38" i="46"/>
  <c r="K38" i="46"/>
  <c r="J38" i="46"/>
  <c r="N37" i="46"/>
  <c r="M37" i="46"/>
  <c r="L37" i="46"/>
  <c r="K37" i="46"/>
  <c r="J37" i="46"/>
  <c r="N36" i="46"/>
  <c r="M36" i="46"/>
  <c r="L36" i="46"/>
  <c r="K36" i="46"/>
  <c r="J36" i="46"/>
  <c r="N35" i="46"/>
  <c r="M35" i="46"/>
  <c r="L35" i="46"/>
  <c r="K35" i="46"/>
  <c r="J35" i="46"/>
  <c r="N34" i="46"/>
  <c r="M34" i="46"/>
  <c r="L34" i="46"/>
  <c r="K34" i="46"/>
  <c r="J34" i="46"/>
  <c r="N33" i="46"/>
  <c r="M33" i="46"/>
  <c r="L33" i="46"/>
  <c r="K33" i="46"/>
  <c r="J33" i="46"/>
  <c r="N32" i="46"/>
  <c r="M32" i="46"/>
  <c r="L32" i="46"/>
  <c r="K32" i="46"/>
  <c r="J32" i="46"/>
  <c r="F46" i="45"/>
  <c r="F47" i="45"/>
  <c r="E46" i="45"/>
  <c r="E47" i="45"/>
  <c r="D46" i="45"/>
  <c r="D47" i="45"/>
  <c r="C46" i="45"/>
  <c r="C47" i="45"/>
  <c r="N45" i="45"/>
  <c r="M45" i="45"/>
  <c r="L45" i="45"/>
  <c r="K45" i="45"/>
  <c r="N44" i="45"/>
  <c r="M44" i="45"/>
  <c r="L44" i="45"/>
  <c r="K44" i="45"/>
  <c r="N43" i="45"/>
  <c r="M43" i="45"/>
  <c r="L43" i="45"/>
  <c r="K43" i="45"/>
  <c r="N42" i="45"/>
  <c r="M42" i="45"/>
  <c r="L42" i="45"/>
  <c r="K42" i="45"/>
  <c r="J42" i="45"/>
  <c r="N41" i="45"/>
  <c r="M41" i="45"/>
  <c r="L41" i="45"/>
  <c r="K41" i="45"/>
  <c r="J41" i="45"/>
  <c r="N40" i="45"/>
  <c r="M40" i="45"/>
  <c r="L40" i="45"/>
  <c r="K40" i="45"/>
  <c r="J40" i="45"/>
  <c r="N39" i="45"/>
  <c r="M39" i="45"/>
  <c r="L39" i="45"/>
  <c r="K39" i="45"/>
  <c r="J39" i="45"/>
  <c r="N38" i="45"/>
  <c r="M38" i="45"/>
  <c r="L38" i="45"/>
  <c r="K38" i="45"/>
  <c r="J38" i="45"/>
  <c r="N37" i="45"/>
  <c r="M37" i="45"/>
  <c r="L37" i="45"/>
  <c r="K37" i="45"/>
  <c r="J37" i="45"/>
  <c r="N36" i="45"/>
  <c r="M36" i="45"/>
  <c r="L36" i="45"/>
  <c r="K36" i="45"/>
  <c r="J36" i="45"/>
  <c r="N35" i="45"/>
  <c r="M35" i="45"/>
  <c r="L35" i="45"/>
  <c r="K35" i="45"/>
  <c r="J35" i="45"/>
  <c r="N34" i="45"/>
  <c r="M34" i="45"/>
  <c r="L34" i="45"/>
  <c r="K34" i="45"/>
  <c r="J34" i="45"/>
  <c r="N33" i="45"/>
  <c r="M33" i="45"/>
  <c r="L33" i="45"/>
  <c r="K33" i="45"/>
  <c r="J33" i="45"/>
  <c r="N32" i="45"/>
  <c r="M32" i="45"/>
  <c r="L32" i="45"/>
  <c r="K32" i="45"/>
  <c r="J32" i="45"/>
  <c r="F51" i="44"/>
  <c r="F52" i="44"/>
  <c r="E51" i="44"/>
  <c r="E52" i="44"/>
  <c r="D51" i="44"/>
  <c r="D52" i="44"/>
  <c r="C51" i="44"/>
  <c r="C52" i="44"/>
  <c r="N50" i="44"/>
  <c r="M50" i="44"/>
  <c r="L50" i="44"/>
  <c r="K50" i="44"/>
  <c r="N49" i="44"/>
  <c r="M49" i="44"/>
  <c r="L49" i="44"/>
  <c r="K49" i="44"/>
  <c r="N48" i="44"/>
  <c r="M48" i="44"/>
  <c r="L48" i="44"/>
  <c r="K48" i="44"/>
  <c r="N47" i="44"/>
  <c r="M47" i="44"/>
  <c r="L47" i="44"/>
  <c r="K47" i="44"/>
  <c r="J47" i="44"/>
  <c r="N46" i="44"/>
  <c r="M46" i="44"/>
  <c r="L46" i="44"/>
  <c r="K46" i="44"/>
  <c r="J46" i="44"/>
  <c r="N45" i="44"/>
  <c r="M45" i="44"/>
  <c r="L45" i="44"/>
  <c r="K45" i="44"/>
  <c r="J45" i="44"/>
  <c r="N44" i="44"/>
  <c r="M44" i="44"/>
  <c r="L44" i="44"/>
  <c r="K44" i="44"/>
  <c r="J44" i="44"/>
  <c r="N43" i="44"/>
  <c r="M43" i="44"/>
  <c r="L43" i="44"/>
  <c r="K43" i="44"/>
  <c r="J43" i="44"/>
  <c r="N42" i="44"/>
  <c r="M42" i="44"/>
  <c r="L42" i="44"/>
  <c r="K42" i="44"/>
  <c r="J42" i="44"/>
  <c r="N41" i="44"/>
  <c r="M41" i="44"/>
  <c r="L41" i="44"/>
  <c r="K41" i="44"/>
  <c r="J41" i="44"/>
  <c r="N40" i="44"/>
  <c r="M40" i="44"/>
  <c r="L40" i="44"/>
  <c r="K40" i="44"/>
  <c r="J40" i="44"/>
  <c r="N39" i="44"/>
  <c r="M39" i="44"/>
  <c r="L39" i="44"/>
  <c r="K39" i="44"/>
  <c r="J39" i="44"/>
  <c r="N38" i="44"/>
  <c r="M38" i="44"/>
  <c r="L38" i="44"/>
  <c r="K38" i="44"/>
  <c r="J38" i="44"/>
  <c r="N37" i="44"/>
  <c r="M37" i="44"/>
  <c r="L37" i="44"/>
  <c r="K37" i="44"/>
  <c r="J37" i="44"/>
  <c r="G52" i="44"/>
  <c r="G46" i="48"/>
  <c r="G46" i="49"/>
  <c r="G45" i="49"/>
  <c r="G47" i="48"/>
  <c r="G16" i="11"/>
  <c r="G47" i="46"/>
  <c r="G37" i="11"/>
  <c r="G46" i="46"/>
  <c r="G47" i="45"/>
  <c r="G46" i="45"/>
  <c r="G51" i="44"/>
  <c r="F47" i="40"/>
  <c r="F15" i="11"/>
  <c r="E47" i="40"/>
  <c r="E15" i="11"/>
  <c r="D47" i="40"/>
  <c r="D15" i="11"/>
  <c r="N38" i="40"/>
  <c r="M38" i="40"/>
  <c r="L38" i="40"/>
  <c r="K38" i="40"/>
  <c r="J38" i="40"/>
  <c r="N37" i="40"/>
  <c r="M37" i="40"/>
  <c r="L37" i="40"/>
  <c r="K37" i="40"/>
  <c r="J37" i="40"/>
  <c r="N36" i="40"/>
  <c r="M36" i="40"/>
  <c r="L36" i="40"/>
  <c r="K36" i="40"/>
  <c r="J36" i="40"/>
  <c r="N35" i="40"/>
  <c r="M35" i="40"/>
  <c r="L35" i="40"/>
  <c r="K35" i="40"/>
  <c r="J35" i="40"/>
  <c r="N34" i="40"/>
  <c r="M34" i="40"/>
  <c r="L34" i="40"/>
  <c r="K34" i="40"/>
  <c r="J34" i="40"/>
  <c r="N33" i="40"/>
  <c r="M33" i="40"/>
  <c r="L33" i="40"/>
  <c r="K33" i="40"/>
  <c r="J33" i="40"/>
  <c r="N32" i="40"/>
  <c r="M32" i="40"/>
  <c r="L32" i="40"/>
  <c r="K32" i="40"/>
  <c r="J32" i="40"/>
  <c r="F43" i="11"/>
  <c r="E43" i="11"/>
  <c r="D43" i="11"/>
  <c r="F45" i="37"/>
  <c r="F46" i="37"/>
  <c r="E45" i="37"/>
  <c r="E46" i="37"/>
  <c r="D45" i="37"/>
  <c r="D46" i="37"/>
  <c r="C45" i="37"/>
  <c r="C46" i="37"/>
  <c r="N44" i="37"/>
  <c r="M44" i="37"/>
  <c r="L44" i="37"/>
  <c r="K44" i="37"/>
  <c r="N43" i="37"/>
  <c r="M43" i="37"/>
  <c r="L43" i="37"/>
  <c r="K43" i="37"/>
  <c r="N42" i="37"/>
  <c r="M42" i="37"/>
  <c r="L42" i="37"/>
  <c r="K42" i="37"/>
  <c r="N41" i="37"/>
  <c r="M41" i="37"/>
  <c r="L41" i="37"/>
  <c r="K41" i="37"/>
  <c r="J41" i="37"/>
  <c r="N40" i="37"/>
  <c r="M40" i="37"/>
  <c r="L40" i="37"/>
  <c r="K40" i="37"/>
  <c r="J40" i="37"/>
  <c r="N39" i="37"/>
  <c r="M39" i="37"/>
  <c r="L39" i="37"/>
  <c r="K39" i="37"/>
  <c r="J39" i="37"/>
  <c r="N38" i="37"/>
  <c r="M38" i="37"/>
  <c r="L38" i="37"/>
  <c r="K38" i="37"/>
  <c r="J38" i="37"/>
  <c r="N37" i="37"/>
  <c r="M37" i="37"/>
  <c r="L37" i="37"/>
  <c r="K37" i="37"/>
  <c r="J37" i="37"/>
  <c r="N36" i="37"/>
  <c r="M36" i="37"/>
  <c r="L36" i="37"/>
  <c r="K36" i="37"/>
  <c r="J36" i="37"/>
  <c r="N35" i="37"/>
  <c r="M35" i="37"/>
  <c r="L35" i="37"/>
  <c r="K35" i="37"/>
  <c r="J35" i="37"/>
  <c r="N34" i="37"/>
  <c r="M34" i="37"/>
  <c r="L34" i="37"/>
  <c r="K34" i="37"/>
  <c r="J34" i="37"/>
  <c r="N33" i="37"/>
  <c r="M33" i="37"/>
  <c r="L33" i="37"/>
  <c r="K33" i="37"/>
  <c r="J33" i="37"/>
  <c r="N32" i="37"/>
  <c r="M32" i="37"/>
  <c r="L32" i="37"/>
  <c r="K32" i="37"/>
  <c r="J32" i="37"/>
  <c r="N31" i="37"/>
  <c r="M31" i="37"/>
  <c r="L31" i="37"/>
  <c r="K31" i="37"/>
  <c r="J31" i="37"/>
  <c r="F46" i="36"/>
  <c r="F47" i="36"/>
  <c r="E46" i="36"/>
  <c r="E47" i="36"/>
  <c r="D46" i="36"/>
  <c r="D47" i="36"/>
  <c r="C46" i="36"/>
  <c r="C47" i="36"/>
  <c r="N45" i="36"/>
  <c r="M45" i="36"/>
  <c r="L45" i="36"/>
  <c r="K45" i="36"/>
  <c r="N44" i="36"/>
  <c r="M44" i="36"/>
  <c r="L44" i="36"/>
  <c r="K44" i="36"/>
  <c r="N43" i="36"/>
  <c r="M43" i="36"/>
  <c r="L43" i="36"/>
  <c r="K43" i="36"/>
  <c r="N42" i="36"/>
  <c r="M42" i="36"/>
  <c r="L42" i="36"/>
  <c r="K42" i="36"/>
  <c r="J42" i="36"/>
  <c r="N41" i="36"/>
  <c r="M41" i="36"/>
  <c r="L41" i="36"/>
  <c r="K41" i="36"/>
  <c r="J41" i="36"/>
  <c r="N40" i="36"/>
  <c r="M40" i="36"/>
  <c r="L40" i="36"/>
  <c r="K40" i="36"/>
  <c r="J40" i="36"/>
  <c r="N39" i="36"/>
  <c r="M39" i="36"/>
  <c r="L39" i="36"/>
  <c r="K39" i="36"/>
  <c r="J39" i="36"/>
  <c r="N38" i="36"/>
  <c r="M38" i="36"/>
  <c r="L38" i="36"/>
  <c r="K38" i="36"/>
  <c r="J38" i="36"/>
  <c r="N37" i="36"/>
  <c r="M37" i="36"/>
  <c r="L37" i="36"/>
  <c r="K37" i="36"/>
  <c r="J37" i="36"/>
  <c r="N36" i="36"/>
  <c r="M36" i="36"/>
  <c r="L36" i="36"/>
  <c r="K36" i="36"/>
  <c r="J36" i="36"/>
  <c r="N35" i="36"/>
  <c r="M35" i="36"/>
  <c r="L35" i="36"/>
  <c r="K35" i="36"/>
  <c r="J35" i="36"/>
  <c r="N34" i="36"/>
  <c r="M34" i="36"/>
  <c r="L34" i="36"/>
  <c r="K34" i="36"/>
  <c r="J34" i="36"/>
  <c r="N33" i="36"/>
  <c r="M33" i="36"/>
  <c r="L33" i="36"/>
  <c r="K33" i="36"/>
  <c r="J33" i="36"/>
  <c r="N32" i="36"/>
  <c r="M32" i="36"/>
  <c r="L32" i="36"/>
  <c r="K32" i="36"/>
  <c r="J32" i="36"/>
  <c r="F46" i="35"/>
  <c r="E46" i="35"/>
  <c r="D46" i="35"/>
  <c r="C46" i="35"/>
  <c r="G46" i="40"/>
  <c r="C47" i="40"/>
  <c r="C15" i="11"/>
  <c r="G46" i="37"/>
  <c r="G42" i="11"/>
  <c r="G45" i="37"/>
  <c r="G47" i="36"/>
  <c r="G41" i="11"/>
  <c r="G46" i="36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M45" i="35"/>
  <c r="M44" i="35"/>
  <c r="M43" i="35"/>
  <c r="L45" i="35"/>
  <c r="L44" i="35"/>
  <c r="L43" i="35"/>
  <c r="K45" i="35"/>
  <c r="K44" i="35"/>
  <c r="K43" i="35"/>
  <c r="C42" i="11"/>
  <c r="F41" i="11"/>
  <c r="E41" i="11"/>
  <c r="D41" i="11"/>
  <c r="F42" i="11"/>
  <c r="E42" i="11"/>
  <c r="C41" i="11"/>
  <c r="F47" i="35"/>
  <c r="F40" i="11"/>
  <c r="E47" i="35"/>
  <c r="E40" i="11"/>
  <c r="D47" i="35"/>
  <c r="D40" i="11"/>
  <c r="M42" i="35"/>
  <c r="L42" i="35"/>
  <c r="K42" i="35"/>
  <c r="J42" i="35"/>
  <c r="M41" i="35"/>
  <c r="L41" i="35"/>
  <c r="K41" i="35"/>
  <c r="J41" i="35"/>
  <c r="M40" i="35"/>
  <c r="L40" i="35"/>
  <c r="K40" i="35"/>
  <c r="J40" i="35"/>
  <c r="M39" i="35"/>
  <c r="L39" i="35"/>
  <c r="K39" i="35"/>
  <c r="J39" i="35"/>
  <c r="M38" i="35"/>
  <c r="L38" i="35"/>
  <c r="K38" i="35"/>
  <c r="J38" i="35"/>
  <c r="M37" i="35"/>
  <c r="L37" i="35"/>
  <c r="K37" i="35"/>
  <c r="J37" i="35"/>
  <c r="M36" i="35"/>
  <c r="L36" i="35"/>
  <c r="K36" i="35"/>
  <c r="J36" i="35"/>
  <c r="M35" i="35"/>
  <c r="L35" i="35"/>
  <c r="K35" i="35"/>
  <c r="J35" i="35"/>
  <c r="M34" i="35"/>
  <c r="L34" i="35"/>
  <c r="K34" i="35"/>
  <c r="J34" i="35"/>
  <c r="M33" i="35"/>
  <c r="L33" i="35"/>
  <c r="K33" i="35"/>
  <c r="J33" i="35"/>
  <c r="M32" i="35"/>
  <c r="L32" i="35"/>
  <c r="K32" i="35"/>
  <c r="J32" i="35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E35" i="11"/>
  <c r="D35" i="11"/>
  <c r="C35" i="11"/>
  <c r="F34" i="11"/>
  <c r="C43" i="11"/>
  <c r="G47" i="40"/>
  <c r="G15" i="11"/>
  <c r="C34" i="11"/>
  <c r="G39" i="11"/>
  <c r="G38" i="11"/>
  <c r="G36" i="11"/>
  <c r="G35" i="11"/>
  <c r="E34" i="11"/>
  <c r="G43" i="11"/>
  <c r="G34" i="11"/>
  <c r="D34" i="11"/>
  <c r="G46" i="35"/>
  <c r="C47" i="35"/>
  <c r="G47" i="35"/>
  <c r="G40" i="11"/>
  <c r="C40" i="11"/>
  <c r="D42" i="11"/>
</calcChain>
</file>

<file path=xl/sharedStrings.xml><?xml version="1.0" encoding="utf-8"?>
<sst xmlns="http://schemas.openxmlformats.org/spreadsheetml/2006/main" count="1073" uniqueCount="369">
  <si>
    <t>UTVECKLINGSMÖTE GÖTEBORG BHOGA</t>
  </si>
  <si>
    <t>Resultat 24/5 2021</t>
  </si>
  <si>
    <t>Produkter</t>
  </si>
  <si>
    <t xml:space="preserve">Utseende i rå form </t>
  </si>
  <si>
    <t>Mörhet</t>
  </si>
  <si>
    <t xml:space="preserve">Saftighet </t>
  </si>
  <si>
    <t>Smak</t>
  </si>
  <si>
    <t>Potential</t>
  </si>
  <si>
    <t xml:space="preserve">Skala  1 -10 x 1 </t>
  </si>
  <si>
    <t>Skala 1 - 10 x 1</t>
  </si>
  <si>
    <t>Skala 1 - 10  x 1</t>
  </si>
  <si>
    <t>Skala 1- 10 x 2</t>
  </si>
  <si>
    <t>35-50 poäng = Potentiell Exceptionell råvara</t>
  </si>
  <si>
    <t xml:space="preserve">30-34 = Utmärkt råvarukvalité </t>
  </si>
  <si>
    <t xml:space="preserve">25-29 = Hög råvarukvalité               </t>
  </si>
  <si>
    <t>20-24 = Standard råvara</t>
  </si>
  <si>
    <t>1. Vaktel Blekslätten</t>
  </si>
  <si>
    <t>2. Höna Blekslätten</t>
  </si>
  <si>
    <t>3. Mallardanka Blekslätten</t>
  </si>
  <si>
    <t>4. Treraskorsning KLS</t>
  </si>
  <si>
    <t>5. Mangalitsa Blekslätten</t>
  </si>
  <si>
    <t>6. SRB KLS/Jens Olsson</t>
  </si>
  <si>
    <t>31,20</t>
  </si>
  <si>
    <t>7. SRB Böja Stommen</t>
  </si>
  <si>
    <t>8. SRB KLS/Magnus Oskarsson</t>
  </si>
  <si>
    <t>9. SRB/Wagyu Böja Stommen</t>
  </si>
  <si>
    <t>1. medelvärde = summan av alla värden/ antal värden</t>
  </si>
  <si>
    <t>utseende rå form</t>
  </si>
  <si>
    <t>Saftighet</t>
  </si>
  <si>
    <t>1.</t>
  </si>
  <si>
    <t xml:space="preserve">2. </t>
  </si>
  <si>
    <t xml:space="preserve">3. </t>
  </si>
  <si>
    <t xml:space="preserve">4. </t>
  </si>
  <si>
    <t xml:space="preserve">5. </t>
  </si>
  <si>
    <t>6.</t>
  </si>
  <si>
    <t>7.</t>
  </si>
  <si>
    <t>8.</t>
  </si>
  <si>
    <t>Nummer:</t>
  </si>
  <si>
    <t xml:space="preserve">Producent: </t>
  </si>
  <si>
    <t>Blekslättens gård</t>
  </si>
  <si>
    <t>Plats:</t>
  </si>
  <si>
    <t>Ras:</t>
  </si>
  <si>
    <t>fransk fläskvaktel</t>
  </si>
  <si>
    <t>Levnadsätt:</t>
  </si>
  <si>
    <t>I box inomhus</t>
  </si>
  <si>
    <t>Ålder:</t>
  </si>
  <si>
    <t>10 veckor- 70 dagar</t>
  </si>
  <si>
    <t>Kön:</t>
  </si>
  <si>
    <t>Höna</t>
  </si>
  <si>
    <t>Foder:</t>
  </si>
  <si>
    <t>Foderpelletsfrån lokal foderproducent Edel</t>
  </si>
  <si>
    <t>Slutgödd på korn och libbsticka</t>
  </si>
  <si>
    <t>Slakteri:</t>
  </si>
  <si>
    <t>Eget gårdsslakteri</t>
  </si>
  <si>
    <t>Slaktdatum:</t>
  </si>
  <si>
    <t xml:space="preserve">21 05 21 </t>
  </si>
  <si>
    <t>Slaktvikt:</t>
  </si>
  <si>
    <t>240 g</t>
  </si>
  <si>
    <t xml:space="preserve">Skållning: </t>
  </si>
  <si>
    <t>64°</t>
  </si>
  <si>
    <t>Efterplockning för hand</t>
  </si>
  <si>
    <t>Nedkylning:</t>
  </si>
  <si>
    <t>4° på 24h</t>
  </si>
  <si>
    <t>Luftfuktighet:</t>
  </si>
  <si>
    <t>Tid:</t>
  </si>
  <si>
    <t>4 dagar med innanmäte</t>
  </si>
  <si>
    <t>Egen kyl</t>
  </si>
  <si>
    <t>Förpackning</t>
  </si>
  <si>
    <t>Insatspåse i gråback</t>
  </si>
  <si>
    <t>Levererat:</t>
  </si>
  <si>
    <t>21 05 24</t>
  </si>
  <si>
    <t>Antal kockar:</t>
  </si>
  <si>
    <t>Bild  saknas då alla vaktlar blev styckade*</t>
  </si>
  <si>
    <t>Kockar</t>
  </si>
  <si>
    <t>UTSEENDE</t>
  </si>
  <si>
    <t>MÖRHET</t>
  </si>
  <si>
    <t>SAFTIGHET</t>
  </si>
  <si>
    <t>SMAK</t>
  </si>
  <si>
    <t>Skala  1-10</t>
  </si>
  <si>
    <t xml:space="preserve">Skala 1 - 10 </t>
  </si>
  <si>
    <t>Skala 1-10</t>
  </si>
  <si>
    <t>Skala 1 - 10</t>
  </si>
  <si>
    <t>35-50 poäng = Exceptionell råvara</t>
  </si>
  <si>
    <t>x 1</t>
  </si>
  <si>
    <t>x 2</t>
  </si>
  <si>
    <t>30-34 = Utmärkt råvarukvalité</t>
  </si>
  <si>
    <t>Utseende</t>
  </si>
  <si>
    <t xml:space="preserve">Smak </t>
  </si>
  <si>
    <t>Total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</si>
  <si>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</si>
  <si>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</si>
  <si>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</si>
  <si>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</si>
  <si>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</si>
  <si>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</si>
  <si>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</si>
  <si>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</si>
  <si>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</si>
  <si>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</si>
  <si>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</si>
  <si>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Kock 12</t>
  </si>
  <si>
    <t>Kock 13</t>
  </si>
  <si>
    <t xml:space="preserve">summa </t>
  </si>
  <si>
    <t>potential</t>
  </si>
  <si>
    <t>TILLAGNINGSPROTOKOLL</t>
  </si>
  <si>
    <t>KOCKARNAS KOMMENTARER:</t>
  </si>
  <si>
    <t>Förpackning:</t>
  </si>
  <si>
    <t>Insatspåse kartong</t>
  </si>
  <si>
    <t>Utseende i rå form:</t>
  </si>
  <si>
    <t>Torr fin fast viss hängning med fin hantering i styckningen</t>
  </si>
  <si>
    <t>Utseende:</t>
  </si>
  <si>
    <t>Torr och fin</t>
  </si>
  <si>
    <t>Lite fett på fågeln men en ljus ton i färgen</t>
  </si>
  <si>
    <t>Tillagning:</t>
  </si>
  <si>
    <t>Stekt på kronan i panna</t>
  </si>
  <si>
    <t>En liten fin vaktel</t>
  </si>
  <si>
    <t>Önskar lite fetare större storlek hängd med innanmäte 4-7 dagar</t>
  </si>
  <si>
    <t>Metod:</t>
  </si>
  <si>
    <t xml:space="preserve">Rationalugn </t>
  </si>
  <si>
    <t>Mörhet:</t>
  </si>
  <si>
    <t>Bra mörhet i låren</t>
  </si>
  <si>
    <t>Salt:</t>
  </si>
  <si>
    <t>Havssalt</t>
  </si>
  <si>
    <t>Gott tugg</t>
  </si>
  <si>
    <t>Temperatur:</t>
  </si>
  <si>
    <t>130°</t>
  </si>
  <si>
    <t>Före:</t>
  </si>
  <si>
    <t>Saftighet:</t>
  </si>
  <si>
    <t>Mycket saftig mild köttig med en lite mjuk textur</t>
  </si>
  <si>
    <t>Efter:</t>
  </si>
  <si>
    <t>34°</t>
  </si>
  <si>
    <t>Bra munkänsla med korta mjuka fibrer</t>
  </si>
  <si>
    <t>Ur ugn:</t>
  </si>
  <si>
    <t>52-54°</t>
  </si>
  <si>
    <t>Låret är bra motstånd med bröstet är lite väl mjukt.</t>
  </si>
  <si>
    <t>Efter vila:</t>
  </si>
  <si>
    <t>Smak:</t>
  </si>
  <si>
    <t>Mellan djupsmak med lite nötighet</t>
  </si>
  <si>
    <t>Bra fräsch fågelsmak med en liten god syra</t>
  </si>
  <si>
    <t>Kommenter EXRÅ:</t>
  </si>
  <si>
    <t>Mycket fint hanterad.</t>
  </si>
  <si>
    <t>God smak med en tydlig och angenäm vaktelsmak</t>
  </si>
  <si>
    <t xml:space="preserve">Fin torrhet i vaktelskinnet </t>
  </si>
  <si>
    <t>Fetare smak än den ser ut</t>
  </si>
  <si>
    <t>tysk buskhöna</t>
  </si>
  <si>
    <t>Frigående</t>
  </si>
  <si>
    <t>Slutgödd på korn</t>
  </si>
  <si>
    <t>Eget gårdsslakteri transport 10 m.</t>
  </si>
  <si>
    <t>2800 g</t>
  </si>
  <si>
    <t>4°  efterplockning för hand</t>
  </si>
  <si>
    <t>egen kyl</t>
  </si>
  <si>
    <t>Torr fin doft av höns med ett helt fint torrt skinn</t>
  </si>
  <si>
    <t>Några små fjädrar kvar med en fin beige gul färg</t>
  </si>
  <si>
    <t>Något mager med ljus färg och mörkare lår.</t>
  </si>
  <si>
    <t xml:space="preserve">Lite mer motstånd i lår </t>
  </si>
  <si>
    <t>Temperatur ugn:</t>
  </si>
  <si>
    <t>Vitt fint mört bröstkött</t>
  </si>
  <si>
    <t>42°</t>
  </si>
  <si>
    <t>Mycket bra munkänsla med bra tuggmotstånd</t>
  </si>
  <si>
    <t>51°</t>
  </si>
  <si>
    <t>Hög saftighet med en bra textur som är mer i låren.</t>
  </si>
  <si>
    <t>Kött och josighet håller ihop bra, perfekt!!</t>
  </si>
  <si>
    <t>Tid i ugn:</t>
  </si>
  <si>
    <t>Djup långvarig smak med intensiv hög smörig umami.</t>
  </si>
  <si>
    <t>Vila tid:</t>
  </si>
  <si>
    <t>En tydlig järnig smak, viss hängsmak och liten syrlighet</t>
  </si>
  <si>
    <t>Perfekt torrhet i skinnet.</t>
  </si>
  <si>
    <t>Steka skinnet på låret hårdare</t>
  </si>
  <si>
    <t>Mycket spännande ras som vi provar första gången.</t>
  </si>
  <si>
    <t>Varsamt hanterad med fint hantverk</t>
  </si>
  <si>
    <t xml:space="preserve">Mullard </t>
  </si>
  <si>
    <t>40 veckor</t>
  </si>
  <si>
    <t>Steril Hane</t>
  </si>
  <si>
    <t xml:space="preserve"> </t>
  </si>
  <si>
    <t>Kock 14</t>
  </si>
  <si>
    <t>Insatspåse pappkartong</t>
  </si>
  <si>
    <t>Djupt myskig doft med en hel del fjäderpinnar kvar. Gul mörk färg med torr hel fin helhet</t>
  </si>
  <si>
    <t>Topp!</t>
  </si>
  <si>
    <t>Ser hängd ut med mörkröda toner</t>
  </si>
  <si>
    <t>Önskar fjädrar kvar på huvudet!</t>
  </si>
  <si>
    <t>Något tuggigt med mager känsla framförallt låren med den tillagningen</t>
  </si>
  <si>
    <t>Skinnet upplevs mycket tuggigt</t>
  </si>
  <si>
    <t>Tillaga låret på annat sätt!</t>
  </si>
  <si>
    <t>26°</t>
  </si>
  <si>
    <t>Saftigheten släpper snabbt</t>
  </si>
  <si>
    <t>49-51°</t>
  </si>
  <si>
    <t>Texturen är bra, lite torr!</t>
  </si>
  <si>
    <t>Intensiv lång djup smak som ligger kvar länge.</t>
  </si>
  <si>
    <t>Lätt syra i smaken med järnigt/blodig smak</t>
  </si>
  <si>
    <t>Mycket vilttoner skog moget</t>
  </si>
  <si>
    <t>Mycket fint hanterad i styckningen.</t>
  </si>
  <si>
    <t>KLS</t>
  </si>
  <si>
    <t>Treraskorsning/Piggham</t>
  </si>
  <si>
    <t>89 kg</t>
  </si>
  <si>
    <t>Formklass:</t>
  </si>
  <si>
    <t>Fettklass:</t>
  </si>
  <si>
    <t>Hängning hel/halv:</t>
  </si>
  <si>
    <t>Nedskärning detalj:</t>
  </si>
  <si>
    <t>Hängmörning:</t>
  </si>
  <si>
    <t xml:space="preserve">            </t>
  </si>
  <si>
    <t>Insatspåse</t>
  </si>
  <si>
    <t>Lite insprängt fett med en viss hängdoft</t>
  </si>
  <si>
    <t>Plus för fettkappan är kvar på en vanlig gris.</t>
  </si>
  <si>
    <t>Stekt i panna på benet i 3 cm skivor</t>
  </si>
  <si>
    <t>Något väl mjuk/slapp</t>
  </si>
  <si>
    <t>Ljus färg</t>
  </si>
  <si>
    <t>Bra munkänsla med något tugg</t>
  </si>
  <si>
    <t>32°</t>
  </si>
  <si>
    <t>Längre fibrer med liten saftighet med tanke på stekgrad</t>
  </si>
  <si>
    <t>Saftigeht är bra med bra fett</t>
  </si>
  <si>
    <t>Mild kort smak med ett gott fett som har viss karaktär</t>
  </si>
  <si>
    <t>God angenäm mild smak i kortaste laget</t>
  </si>
  <si>
    <t>Saknar tydlighet i smaken</t>
  </si>
  <si>
    <t>Här har köttet och fettkappan släppt från ryggbenet.</t>
  </si>
  <si>
    <t>Något lite benflisor, anings blöt</t>
  </si>
  <si>
    <t>Nogrannare styckning behövs.</t>
  </si>
  <si>
    <t>Mangalica</t>
  </si>
  <si>
    <t>Frigående i hage</t>
  </si>
  <si>
    <t>9 månader</t>
  </si>
  <si>
    <t>Gylta</t>
  </si>
  <si>
    <t xml:space="preserve">Lokalt spannmål, proteinkoncentrat med </t>
  </si>
  <si>
    <t>aminosyror från lokalfoderproducent</t>
  </si>
  <si>
    <t>Mariebergs Slakteri</t>
  </si>
  <si>
    <t>Körs 2 &amp; 2 i egen transport 10 maj</t>
  </si>
  <si>
    <t>21 05 11</t>
  </si>
  <si>
    <t xml:space="preserve">86 kg </t>
  </si>
  <si>
    <t>Fettköttprocent:</t>
  </si>
  <si>
    <t>Luftigt i fallande kyla 4° 75%</t>
  </si>
  <si>
    <t>7 dagar helkropp</t>
  </si>
  <si>
    <t>21 05 17</t>
  </si>
  <si>
    <t>7 dagar på stock 4° 75%</t>
  </si>
  <si>
    <t>Insatspåse gråback</t>
  </si>
  <si>
    <t xml:space="preserve">21 05 24 </t>
  </si>
  <si>
    <t>Blå insatspåse</t>
  </si>
  <si>
    <t>Mycket fett 30% 70% med en torr känsla på råvaran, hängd?</t>
  </si>
  <si>
    <t>Djup doft med mörk svål och ett mörkare kött</t>
  </si>
  <si>
    <t>Bra marmorering</t>
  </si>
  <si>
    <t>Mycket fett med bra mörhet</t>
  </si>
  <si>
    <t>Bra med motstånd och tugg</t>
  </si>
  <si>
    <t>36°</t>
  </si>
  <si>
    <t>Bra munkänsla med en saftighet rakt igenom</t>
  </si>
  <si>
    <t>52°</t>
  </si>
  <si>
    <t>Bra textur med perfekta fibrer!</t>
  </si>
  <si>
    <t>Djup smörig smak, lång smak med svamp, umami sötma, komplex.</t>
  </si>
  <si>
    <t>Stallighet med god grissmak</t>
  </si>
  <si>
    <t>Mycket god smak på fettet som kompletterar köötet nötigt och smörigt</t>
  </si>
  <si>
    <t>Något sned sågad med lite benflisor.</t>
  </si>
  <si>
    <t>Fint hanterad på det hela.</t>
  </si>
  <si>
    <t>Bo Karlsson</t>
  </si>
  <si>
    <t>Jordtorpsgård</t>
  </si>
  <si>
    <t>SRB</t>
  </si>
  <si>
    <t>Hagmark runt gården</t>
  </si>
  <si>
    <t>81 månader</t>
  </si>
  <si>
    <t>Ko</t>
  </si>
  <si>
    <t>2 första dag råmjölk.Helmjölk i 2,5 mån, Kalv får djuret kraftfoder och råbashö.</t>
  </si>
  <si>
    <t>Senare går över till en fodermix ca 40% vallfoder, 40 % majs och 20% HP massa</t>
  </si>
  <si>
    <t>KLS Ugglarps Kalmar</t>
  </si>
  <si>
    <t>Djurtransport 21 05 10</t>
  </si>
  <si>
    <t>21 05 10</t>
  </si>
  <si>
    <t xml:space="preserve">377 kg </t>
  </si>
  <si>
    <t>O-</t>
  </si>
  <si>
    <t>3+</t>
  </si>
  <si>
    <t>Marmoreringsklass:</t>
  </si>
  <si>
    <t xml:space="preserve">Chockkyl 2-4 grader, tiden i chockkyl är enligt </t>
  </si>
  <si>
    <t>den nedkylningsrutiner som finns och när på dagen djuret kommer in</t>
  </si>
  <si>
    <t>Helfallet hänger i två dygn före styckning i 5 grader</t>
  </si>
  <si>
    <t xml:space="preserve">21 05 12 </t>
  </si>
  <si>
    <t>På stock i 5,5° i luftfuktighet 72,3%</t>
  </si>
  <si>
    <t>Insatspåse i kartong</t>
  </si>
  <si>
    <t>Gulorange fett med mörkrött kött</t>
  </si>
  <si>
    <t>Lätt fuktigt i köttet med liten marmorering</t>
  </si>
  <si>
    <t>Brynt i panna i 3 cm skivor</t>
  </si>
  <si>
    <t>Bra, något torr men överlag mör.</t>
  </si>
  <si>
    <t>Bra trots blankt utseende</t>
  </si>
  <si>
    <t>25°</t>
  </si>
  <si>
    <t>Fintrådig textur</t>
  </si>
  <si>
    <t>Kappan är seg men god smak</t>
  </si>
  <si>
    <t>Torr fiber struktur som är lite mager.</t>
  </si>
  <si>
    <t>Viss hängd smak, gräddigt smörigt fett. Gräsigt.</t>
  </si>
  <si>
    <t>Förvånandsvärt djup smak med den mjuka konsistensen på köttet.</t>
  </si>
  <si>
    <t>Ren smak utan wow! Ost fett liten nötig</t>
  </si>
  <si>
    <t>Lite skev i kappan med en fin rak klyvning</t>
  </si>
  <si>
    <t>Köttet upplevs neutralt men fettet smakar mycket mer.</t>
  </si>
  <si>
    <t xml:space="preserve">Väldigt fuktig i snittytan </t>
  </si>
  <si>
    <t>Böja Stommen</t>
  </si>
  <si>
    <t>Böja, Skara</t>
  </si>
  <si>
    <t>SRB 100%</t>
  </si>
  <si>
    <t xml:space="preserve">Lösdrift &amp; bete, </t>
  </si>
  <si>
    <t>49 månader</t>
  </si>
  <si>
    <t>Mjölk 10v, bete, ensilage &amp; hö</t>
  </si>
  <si>
    <t>-</t>
  </si>
  <si>
    <t>21 04 29</t>
  </si>
  <si>
    <t xml:space="preserve">355 kg </t>
  </si>
  <si>
    <t>O+</t>
  </si>
  <si>
    <t>4-</t>
  </si>
  <si>
    <t>Långsam till under 6° på 24h</t>
  </si>
  <si>
    <t>Bäckenbenhäng helkropp 20 dag</t>
  </si>
  <si>
    <t>21 05 18</t>
  </si>
  <si>
    <t>Vidare på stock 2,5° ca 75%</t>
  </si>
  <si>
    <t>Vaxxat papper</t>
  </si>
  <si>
    <t>Fin fettkappa med ett mörkt rött kött som ser hängt ut.</t>
  </si>
  <si>
    <t>Väldigt liten marmorering med ett fast kött</t>
  </si>
  <si>
    <t xml:space="preserve">Gulorangerosa fett </t>
  </si>
  <si>
    <t>Mörheten är inte så stor</t>
  </si>
  <si>
    <t>Neutralt tugg!</t>
  </si>
  <si>
    <t>Ok saftighet med längre fibrer och djup intensiv</t>
  </si>
  <si>
    <t xml:space="preserve">Torrare på slutet </t>
  </si>
  <si>
    <t>Tydligt umami med hängd smak, läder, smörig</t>
  </si>
  <si>
    <t>Djupare nötsmak. Gräddighet</t>
  </si>
  <si>
    <t>Tydlig hängsmak i fettet med en mild biffsmak i kött</t>
  </si>
  <si>
    <t>Fint klyvd dock med lite benflis kvar.</t>
  </si>
  <si>
    <t>Kort smak</t>
  </si>
  <si>
    <t>Magnus Oscarsson</t>
  </si>
  <si>
    <t>Knäppinge gård, Öland</t>
  </si>
  <si>
    <t>Lösdrift i stall &amp; sommar ute på Allvaret</t>
  </si>
  <si>
    <t>52 månader</t>
  </si>
  <si>
    <t>KLS Ugglarps</t>
  </si>
  <si>
    <t>2021 04 06</t>
  </si>
  <si>
    <t>336,3 kg</t>
  </si>
  <si>
    <t>O</t>
  </si>
  <si>
    <t>Chockkyl 2-4° enligt rutiner</t>
  </si>
  <si>
    <t>2021 04 08</t>
  </si>
  <si>
    <t>21/4-11/5, 3° 55% luft</t>
  </si>
  <si>
    <t>Kartong blå insatspåse till hängstället</t>
  </si>
  <si>
    <t>2021 05 24</t>
  </si>
  <si>
    <t>Vaxat papper</t>
  </si>
  <si>
    <t>Tunn fettkappa som är oranggul med vit inslag</t>
  </si>
  <si>
    <t>Bra marmorering med en doft av djup gräs, smör med fast konsistens</t>
  </si>
  <si>
    <t xml:space="preserve">Animalisk fantastisk doft, </t>
  </si>
  <si>
    <t>bra mörhet</t>
  </si>
  <si>
    <t>Mycket god tuggighet</t>
  </si>
  <si>
    <t>Väldigt mjuk</t>
  </si>
  <si>
    <t>Fina fibrer med insprängt fett med en bra munkänsla saftigt</t>
  </si>
  <si>
    <t>Bra saftighet som håller josighet</t>
  </si>
  <si>
    <t>Väldigt tunna fibrer med lite vattnigt?</t>
  </si>
  <si>
    <t>Djup intensiv gräsig smörig "gammal" hängd smak, tydlig umami</t>
  </si>
  <si>
    <t>En fin bit kött med lagom smör och hängton. Kossa smör söt.</t>
  </si>
  <si>
    <t>Tydlig hängsmak med stallighet nötighet champinjontoner</t>
  </si>
  <si>
    <t>Väl snedsågad i klyvning.</t>
  </si>
  <si>
    <t>Lite levrig animalisk smak, är det en wagyukorsning?</t>
  </si>
  <si>
    <t>Då köttdelen torkar ur och ger sämre möjligheter och hänga</t>
  </si>
  <si>
    <t>Böja Stommen AB</t>
  </si>
  <si>
    <t>Böja</t>
  </si>
  <si>
    <t>Wagyu 50% SRB 50%</t>
  </si>
  <si>
    <t>Lösdrift &amp; bete fri tillgång till foder</t>
  </si>
  <si>
    <t>51 mån</t>
  </si>
  <si>
    <t>Oxe</t>
  </si>
  <si>
    <t>Ekbacken</t>
  </si>
  <si>
    <t xml:space="preserve">551 kg </t>
  </si>
  <si>
    <t>U-</t>
  </si>
  <si>
    <t>5-</t>
  </si>
  <si>
    <t>Sakta till under 6° på 24h.</t>
  </si>
  <si>
    <t>Bäckenben 15 dagar</t>
  </si>
  <si>
    <t>2021 04 23</t>
  </si>
  <si>
    <t>29 dagar i +2,5 luft 75%</t>
  </si>
  <si>
    <t>Fint marmorerad talgad med en fin doft och fasthet i köttet</t>
  </si>
  <si>
    <t xml:space="preserve">Modell större </t>
  </si>
  <si>
    <t>Mycket hög mörhet</t>
  </si>
  <si>
    <t xml:space="preserve">Gansk bra mörhet </t>
  </si>
  <si>
    <t xml:space="preserve">Lätt torr i konsistensen. Tjockare fibrer </t>
  </si>
  <si>
    <t>Fettet var svårt att äta?</t>
  </si>
  <si>
    <t>Behåller saften rätt bra. Mjuk i texturen.</t>
  </si>
  <si>
    <t>God första smak med välhängd ihållande smak</t>
  </si>
  <si>
    <t>Mycket smörig nötig smak på kappan</t>
  </si>
  <si>
    <t>Mycket bra överlag!! Liten oljighet i smaken.</t>
  </si>
  <si>
    <t>Fint talgad med bra snitt.</t>
  </si>
  <si>
    <t>God ganska mild köttsmak med mindre hängsmak än anade.</t>
  </si>
  <si>
    <t>Lite benflisor att hantera.</t>
  </si>
  <si>
    <t>Milt smörigt! Svamp, umami och liten syrlighet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</si>
</sst>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6"/>
      <color theme="1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2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2" fillId="2" borderId="5" xfId="0" applyFont="1" applyFill="1" applyBorder="1"/>
    <xf numFmtId="0" fontId="11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left" indent="1"/>
    </xf>
    <xf numFmtId="164" fontId="2" fillId="2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left"/>
    </xf>
    <xf numFmtId="2" fontId="2" fillId="2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5" fontId="12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14" fillId="5" borderId="0" xfId="0" applyFont="1" applyFill="1"/>
    <xf numFmtId="0" fontId="15" fillId="5" borderId="0" xfId="0" applyFont="1" applyFill="1"/>
    <xf numFmtId="0" fontId="16" fillId="5" borderId="0" xfId="0" applyFont="1" applyFill="1" applyAlignment="1">
      <alignment horizontal="left"/>
    </xf>
    <xf numFmtId="0" fontId="16" fillId="5" borderId="0" xfId="0" applyFont="1" applyFill="1"/>
    <xf numFmtId="14" fontId="16" fillId="5" borderId="0" xfId="0" applyNumberFormat="1" applyFont="1" applyFill="1" applyAlignment="1">
      <alignment horizontal="left"/>
    </xf>
    <xf numFmtId="0" fontId="17" fillId="5" borderId="0" xfId="0" applyFont="1" applyFill="1"/>
    <xf numFmtId="0" fontId="3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2" fontId="3" fillId="2" borderId="5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4" fillId="2" borderId="6" xfId="0" applyNumberFormat="1" applyFont="1" applyFill="1" applyBorder="1" applyAlignment="1">
      <alignment horizontal="center"/>
    </xf>
    <xf numFmtId="0" fontId="14" fillId="5" borderId="0" xfId="0" applyFont="1" applyFill="1" applyAlignment="1">
      <alignment horizontal="left"/>
    </xf>
    <xf numFmtId="16" fontId="5" fillId="2" borderId="0" xfId="0" applyNumberFormat="1" applyFont="1" applyFill="1"/>
    <xf numFmtId="9" fontId="5" fillId="2" borderId="0" xfId="0" applyNumberFormat="1" applyFont="1" applyFill="1" applyAlignment="1">
      <alignment horizontal="left"/>
    </xf>
    <xf numFmtId="16" fontId="5" fillId="2" borderId="0" xfId="0" applyNumberFormat="1" applyFont="1" applyFill="1" applyAlignment="1">
      <alignment horizontal="left"/>
    </xf>
    <xf numFmtId="9" fontId="16" fillId="5" borderId="0" xfId="0" applyNumberFormat="1" applyFont="1" applyFill="1" applyAlignment="1">
      <alignment horizontal="left"/>
    </xf>
    <xf numFmtId="16" fontId="16" fillId="5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</cellXfs>
  <cellStyles count="35">
    <cellStyle name="Följd hyperlänk" xfId="22" builtinId="9" hidden="1"/>
    <cellStyle name="Följd hyperlänk" xfId="24" builtinId="9" hidden="1"/>
    <cellStyle name="Följd hyperlänk" xfId="26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28" builtinId="9" hidden="1"/>
    <cellStyle name="Följd hyperlänk" xfId="20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6" builtinId="9" hidden="1"/>
    <cellStyle name="Följd hyperlänk" xfId="8" builtinId="9" hidden="1"/>
    <cellStyle name="Följd hyperlänk" xfId="4" builtinId="9" hidden="1"/>
    <cellStyle name="Följd hyperlänk" xfId="2" builtinId="9" hidden="1"/>
    <cellStyle name="Hyperlänk" xfId="3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31" builtinId="8" hidden="1"/>
    <cellStyle name="Hyperlänk" xfId="29" builtinId="8" hidden="1"/>
    <cellStyle name="Hyperlänk" xfId="13" builtinId="8" hidden="1"/>
    <cellStyle name="Hyperlänk" xfId="7" builtinId="8" hidden="1"/>
    <cellStyle name="Hyperlänk" xfId="9" builtinId="8" hidden="1"/>
    <cellStyle name="Hyperlänk" xfId="11" builtinId="8" hidden="1"/>
    <cellStyle name="Hyperlänk" xfId="3" builtinId="8" hidden="1"/>
    <cellStyle name="Hyperlänk" xfId="5" builtinId="8" hidden="1"/>
    <cellStyle name="Hyperlänk" xfId="1" builtinId="8" hidden="1"/>
    <cellStyle name="Normal" xfId="0" builtinId="0"/>
  </cellStyles>
  <dxfs count="130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"/>
          <c:y val="1.5169105667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041635835646903E-2"/>
          <c:y val="1.18284630722226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Totalt!$C$33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Totalt!$C$34:$C$44</c:f>
              <c:numCache>
                <c:formatCode>0.00</c:formatCode>
                <c:ptCount val="11"/>
                <c:pt idx="0">
                  <c:v>6.5</c:v>
                </c:pt>
                <c:pt idx="1">
                  <c:v>7.2307692307692308</c:v>
                </c:pt>
                <c:pt idx="2">
                  <c:v>6.92</c:v>
                </c:pt>
                <c:pt idx="3">
                  <c:v>4.8499999999999996</c:v>
                </c:pt>
                <c:pt idx="4">
                  <c:v>7.81</c:v>
                </c:pt>
                <c:pt idx="5">
                  <c:v>5.81</c:v>
                </c:pt>
                <c:pt idx="6">
                  <c:v>6.46</c:v>
                </c:pt>
                <c:pt idx="7">
                  <c:v>7.5</c:v>
                </c:pt>
                <c:pt idx="8">
                  <c:v>7.96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Totalt!$D$33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Totalt!$D$34:$D$44</c:f>
              <c:numCache>
                <c:formatCode>0.00</c:formatCode>
                <c:ptCount val="11"/>
                <c:pt idx="0">
                  <c:v>7.1538461538461542</c:v>
                </c:pt>
                <c:pt idx="1">
                  <c:v>7.3461538461538458</c:v>
                </c:pt>
                <c:pt idx="2">
                  <c:v>5.15</c:v>
                </c:pt>
                <c:pt idx="3">
                  <c:v>5.77</c:v>
                </c:pt>
                <c:pt idx="4">
                  <c:v>7.31</c:v>
                </c:pt>
                <c:pt idx="5">
                  <c:v>6.46</c:v>
                </c:pt>
                <c:pt idx="6">
                  <c:v>6.23</c:v>
                </c:pt>
                <c:pt idx="7">
                  <c:v>7.54</c:v>
                </c:pt>
                <c:pt idx="8">
                  <c:v>7.35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Totalt!$E$34:$E$44</c:f>
              <c:numCache>
                <c:formatCode>0.00</c:formatCode>
                <c:ptCount val="11"/>
                <c:pt idx="0">
                  <c:v>6.8461538461538458</c:v>
                </c:pt>
                <c:pt idx="1">
                  <c:v>7.5384615384615383</c:v>
                </c:pt>
                <c:pt idx="2">
                  <c:v>5.27</c:v>
                </c:pt>
                <c:pt idx="3">
                  <c:v>5.58</c:v>
                </c:pt>
                <c:pt idx="4">
                  <c:v>7.65</c:v>
                </c:pt>
                <c:pt idx="5">
                  <c:v>6.38</c:v>
                </c:pt>
                <c:pt idx="6">
                  <c:v>6.31</c:v>
                </c:pt>
                <c:pt idx="7">
                  <c:v>7.04</c:v>
                </c:pt>
                <c:pt idx="8">
                  <c:v>6.85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Totalt!$G$33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Totalt!$G$34:$G$41</c:f>
              <c:numCache>
                <c:formatCode>0.00</c:formatCode>
                <c:ptCount val="8"/>
                <c:pt idx="0">
                  <c:v>34.730769230769226</c:v>
                </c:pt>
                <c:pt idx="1">
                  <c:v>37.5</c:v>
                </c:pt>
                <c:pt idx="2">
                  <c:v>29.65</c:v>
                </c:pt>
                <c:pt idx="3">
                  <c:v>27.7</c:v>
                </c:pt>
                <c:pt idx="4">
                  <c:v>38.9</c:v>
                </c:pt>
                <c:pt idx="5">
                  <c:v>0</c:v>
                </c:pt>
                <c:pt idx="6">
                  <c:v>33</c:v>
                </c:pt>
                <c:pt idx="7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Totalt!$F$33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Totalt!$F$34:$F$42</c:f>
              <c:numCache>
                <c:formatCode>0.00</c:formatCode>
                <c:ptCount val="9"/>
                <c:pt idx="0">
                  <c:v>14.23076923076923</c:v>
                </c:pt>
                <c:pt idx="1">
                  <c:v>15.384615384615385</c:v>
                </c:pt>
                <c:pt idx="2">
                  <c:v>12.31</c:v>
                </c:pt>
                <c:pt idx="3">
                  <c:v>11.54</c:v>
                </c:pt>
                <c:pt idx="4">
                  <c:v>16.149999999999999</c:v>
                </c:pt>
                <c:pt idx="5">
                  <c:v>12.54</c:v>
                </c:pt>
                <c:pt idx="6">
                  <c:v>14</c:v>
                </c:pt>
                <c:pt idx="7">
                  <c:v>14.77</c:v>
                </c:pt>
                <c:pt idx="8">
                  <c:v>13.92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461544"/>
        <c:axId val="2086698616"/>
      </c:lineChart>
      <c:catAx>
        <c:axId val="2086461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6698616"/>
        <c:crosses val="autoZero"/>
        <c:auto val="1"/>
        <c:lblAlgn val="ctr"/>
        <c:lblOffset val="100"/>
        <c:noMultiLvlLbl val="0"/>
      </c:catAx>
      <c:valAx>
        <c:axId val="2086698616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86461544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'SRB WAGYU'!$K$29:$K$30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'SRB WAGYU'!$J$31:$J$44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WAGYU'!$K$31:$K$44</c:f>
              <c:numCache>
                <c:formatCode>General</c:formatCode>
                <c:ptCount val="14"/>
                <c:pt idx="0">
                  <c:v>8.5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7.5</c:v>
                </c:pt>
                <c:pt idx="11">
                  <c:v>8</c:v>
                </c:pt>
                <c:pt idx="12">
                  <c:v>6.5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5-43B7-8510-569D688EC884}"/>
            </c:ext>
          </c:extLst>
        </c:ser>
        <c:ser>
          <c:idx val="1"/>
          <c:order val="1"/>
          <c:tx>
            <c:strRef>
              <c:f>'SRB WAGYU'!$L$29:$L$30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'SRB WAGYU'!$J$31:$J$44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WAGYU'!$L$31:$L$44</c:f>
              <c:numCache>
                <c:formatCode>General</c:formatCode>
                <c:ptCount val="14"/>
                <c:pt idx="0">
                  <c:v>8.5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5-43B7-8510-569D688EC884}"/>
            </c:ext>
          </c:extLst>
        </c:ser>
        <c:ser>
          <c:idx val="2"/>
          <c:order val="2"/>
          <c:tx>
            <c:strRef>
              <c:f>'SRB WAGYU'!$M$29:$M$30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'SRB WAGYU'!$J$31:$J$44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WAGYU'!$M$31:$M$44</c:f>
              <c:numCache>
                <c:formatCode>General</c:formatCode>
                <c:ptCount val="14"/>
                <c:pt idx="0">
                  <c:v>6.5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5</c:v>
                </c:pt>
                <c:pt idx="11">
                  <c:v>7.5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D5-43B7-8510-569D688EC884}"/>
            </c:ext>
          </c:extLst>
        </c:ser>
        <c:ser>
          <c:idx val="3"/>
          <c:order val="3"/>
          <c:tx>
            <c:strRef>
              <c:f>'SRB WAGYU'!$N$29:$N$30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'SRB WAGYU'!$J$31:$J$44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WAGYU'!$N$31:$N$44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7</c:v>
                </c:pt>
                <c:pt idx="12">
                  <c:v>5.5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D5-43B7-8510-569D688E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1299144"/>
        <c:axId val="-2008956248"/>
      </c:lineChart>
      <c:catAx>
        <c:axId val="-201129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08956248"/>
        <c:crosses val="autoZero"/>
        <c:auto val="1"/>
        <c:lblAlgn val="ctr"/>
        <c:lblOffset val="100"/>
        <c:noMultiLvlLbl val="0"/>
      </c:catAx>
      <c:valAx>
        <c:axId val="-200895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11299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Vaktel!$K$30:$K$31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Vaktel!$J$32:$J$38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Vaktel!$K$32:$K$38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F-4945-B6F7-8EBEB267E1F2}"/>
            </c:ext>
          </c:extLst>
        </c:ser>
        <c:ser>
          <c:idx val="1"/>
          <c:order val="1"/>
          <c:tx>
            <c:strRef>
              <c:f>Vaktel!$L$30:$L$31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Vaktel!$J$32:$J$38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Vaktel!$L$32:$L$38</c:f>
              <c:numCache>
                <c:formatCode>General</c:formatCode>
                <c:ptCount val="7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F-4945-B6F7-8EBEB267E1F2}"/>
            </c:ext>
          </c:extLst>
        </c:ser>
        <c:ser>
          <c:idx val="2"/>
          <c:order val="2"/>
          <c:tx>
            <c:strRef>
              <c:f>Vaktel!$M$30:$M$31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Vaktel!$J$32:$J$38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Vaktel!$M$32:$M$38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F-4945-B6F7-8EBEB267E1F2}"/>
            </c:ext>
          </c:extLst>
        </c:ser>
        <c:ser>
          <c:idx val="3"/>
          <c:order val="3"/>
          <c:tx>
            <c:strRef>
              <c:f>Vaktel!$N$30:$N$31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Vaktel!$J$32:$J$38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Vaktel!$N$32:$N$38</c:f>
              <c:numCache>
                <c:formatCode>General</c:formatCode>
                <c:ptCount val="7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F-4945-B6F7-8EBEB267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9975400"/>
        <c:axId val="-2009973992"/>
      </c:lineChart>
      <c:catAx>
        <c:axId val="-200997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9973992"/>
        <c:crosses val="autoZero"/>
        <c:auto val="1"/>
        <c:lblAlgn val="ctr"/>
        <c:lblOffset val="100"/>
        <c:noMultiLvlLbl val="0"/>
      </c:catAx>
      <c:valAx>
        <c:axId val="-2009973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997540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BlekslättenHöna!$K$30:$K$31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BlekslättenHöna!$J$32:$J$38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BlekslättenHöna!$K$32:$K$38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4-4C36-877F-D00E40BC5445}"/>
            </c:ext>
          </c:extLst>
        </c:ser>
        <c:ser>
          <c:idx val="1"/>
          <c:order val="1"/>
          <c:tx>
            <c:strRef>
              <c:f>BlekslättenHöna!$L$30:$L$31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BlekslättenHöna!$J$32:$J$38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BlekslättenHöna!$L$32:$L$38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4-4C36-877F-D00E40BC5445}"/>
            </c:ext>
          </c:extLst>
        </c:ser>
        <c:ser>
          <c:idx val="2"/>
          <c:order val="2"/>
          <c:tx>
            <c:strRef>
              <c:f>BlekslättenHöna!$M$30:$M$31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BlekslättenHöna!$J$32:$J$38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BlekslättenHöna!$M$32:$M$38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4-4C36-877F-D00E40BC5445}"/>
            </c:ext>
          </c:extLst>
        </c:ser>
        <c:ser>
          <c:idx val="3"/>
          <c:order val="3"/>
          <c:tx>
            <c:strRef>
              <c:f>BlekslättenHöna!$N$30:$N$31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BlekslättenHöna!$J$32:$J$38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BlekslättenHöna!$N$32:$N$38</c:f>
              <c:numCache>
                <c:formatCode>General</c:formatCode>
                <c:ptCount val="7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4-4C36-877F-D00E40BC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1062376"/>
        <c:axId val="-2011060968"/>
      </c:lineChart>
      <c:catAx>
        <c:axId val="-201106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1060968"/>
        <c:crosses val="autoZero"/>
        <c:auto val="1"/>
        <c:lblAlgn val="ctr"/>
        <c:lblOffset val="100"/>
        <c:noMultiLvlLbl val="0"/>
      </c:catAx>
      <c:valAx>
        <c:axId val="-2011060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106237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BlekslättenAnka!$K$29:$K$30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BlekslättenAnka!$J$31:$J$44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BlekslättenAnka!$K$31:$K$44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7.5</c:v>
                </c:pt>
                <c:pt idx="8">
                  <c:v>7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6.5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F-400B-BE71-D9057FB8EE8E}"/>
            </c:ext>
          </c:extLst>
        </c:ser>
        <c:ser>
          <c:idx val="1"/>
          <c:order val="1"/>
          <c:tx>
            <c:strRef>
              <c:f>BlekslättenAnka!$L$29:$L$30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BlekslättenAnka!$J$31:$J$44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BlekslättenAnka!$L$31:$L$44</c:f>
              <c:numCache>
                <c:formatCode>General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5.5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5.5</c:v>
                </c:pt>
                <c:pt idx="12">
                  <c:v>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F-400B-BE71-D9057FB8EE8E}"/>
            </c:ext>
          </c:extLst>
        </c:ser>
        <c:ser>
          <c:idx val="2"/>
          <c:order val="2"/>
          <c:tx>
            <c:strRef>
              <c:f>BlekslättenAnka!$M$29:$M$30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BlekslättenAnka!$J$31:$J$44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BlekslättenAnka!$M$31:$M$44</c:f>
              <c:numCache>
                <c:formatCode>General</c:formatCode>
                <c:ptCount val="14"/>
                <c:pt idx="0">
                  <c:v>4.5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5.5</c:v>
                </c:pt>
                <c:pt idx="8">
                  <c:v>5</c:v>
                </c:pt>
                <c:pt idx="9">
                  <c:v>6</c:v>
                </c:pt>
                <c:pt idx="10">
                  <c:v>6.5</c:v>
                </c:pt>
                <c:pt idx="11">
                  <c:v>4.5</c:v>
                </c:pt>
                <c:pt idx="12">
                  <c:v>4.5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7F-400B-BE71-D9057FB8EE8E}"/>
            </c:ext>
          </c:extLst>
        </c:ser>
        <c:ser>
          <c:idx val="3"/>
          <c:order val="3"/>
          <c:tx>
            <c:strRef>
              <c:f>BlekslättenAnka!$N$29:$N$30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BlekslättenAnka!$J$31:$J$44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BlekslättenAnka!$N$31:$N$44</c:f>
              <c:numCache>
                <c:formatCode>General</c:formatCode>
                <c:ptCount val="1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7F-400B-BE71-D9057FB8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'KLS Gris'!$K$30:$K$31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'KLS Gris'!$J$32:$J$45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'KLS Gris'!$K$32:$K$45</c:f>
              <c:numCache>
                <c:formatCode>General</c:formatCode>
                <c:ptCount val="14"/>
                <c:pt idx="0">
                  <c:v>4.5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4.5</c:v>
                </c:pt>
                <c:pt idx="8">
                  <c:v>5</c:v>
                </c:pt>
                <c:pt idx="9">
                  <c:v>5</c:v>
                </c:pt>
                <c:pt idx="10">
                  <c:v>4.5</c:v>
                </c:pt>
                <c:pt idx="11">
                  <c:v>5</c:v>
                </c:pt>
                <c:pt idx="12">
                  <c:v>4.5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6-40D8-9D56-D46AF04DE4E5}"/>
            </c:ext>
          </c:extLst>
        </c:ser>
        <c:ser>
          <c:idx val="1"/>
          <c:order val="1"/>
          <c:tx>
            <c:strRef>
              <c:f>'KLS Gris'!$L$30:$L$31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'KLS Gris'!$J$32:$J$45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'KLS Gris'!$L$32:$L$45</c:f>
              <c:numCache>
                <c:formatCode>General</c:formatCode>
                <c:ptCount val="14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6.5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6-40D8-9D56-D46AF04DE4E5}"/>
            </c:ext>
          </c:extLst>
        </c:ser>
        <c:ser>
          <c:idx val="2"/>
          <c:order val="2"/>
          <c:tx>
            <c:strRef>
              <c:f>'KLS Gris'!$M$30:$M$31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'KLS Gris'!$J$32:$J$45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'KLS Gris'!$M$32:$M$45</c:f>
              <c:numCache>
                <c:formatCode>General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6.5</c:v>
                </c:pt>
                <c:pt idx="8">
                  <c:v>6</c:v>
                </c:pt>
                <c:pt idx="9">
                  <c:v>6</c:v>
                </c:pt>
                <c:pt idx="10">
                  <c:v>5.5</c:v>
                </c:pt>
                <c:pt idx="11">
                  <c:v>4</c:v>
                </c:pt>
                <c:pt idx="12">
                  <c:v>5.5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6-40D8-9D56-D46AF04DE4E5}"/>
            </c:ext>
          </c:extLst>
        </c:ser>
        <c:ser>
          <c:idx val="3"/>
          <c:order val="3"/>
          <c:tx>
            <c:strRef>
              <c:f>'KLS Gris'!$N$30:$N$31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'KLS Gris'!$J$32:$J$45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'KLS Gris'!$N$32:$N$45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5.5</c:v>
                </c:pt>
                <c:pt idx="8">
                  <c:v>7</c:v>
                </c:pt>
                <c:pt idx="9">
                  <c:v>6</c:v>
                </c:pt>
                <c:pt idx="10">
                  <c:v>5.5</c:v>
                </c:pt>
                <c:pt idx="11">
                  <c:v>3.5</c:v>
                </c:pt>
                <c:pt idx="12">
                  <c:v>6.5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76-40D8-9D56-D46AF04D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048760"/>
        <c:axId val="-2009436488"/>
      </c:lineChart>
      <c:catAx>
        <c:axId val="178804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9436488"/>
        <c:crosses val="autoZero"/>
        <c:auto val="1"/>
        <c:lblAlgn val="ctr"/>
        <c:lblOffset val="100"/>
        <c:noMultiLvlLbl val="0"/>
      </c:catAx>
      <c:valAx>
        <c:axId val="-2009436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880487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Mangalitsa!$K$30:$K$31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Mangalitsa!$J$32:$J$45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Mangalitsa!$K$32:$K$45</c:f>
              <c:numCache>
                <c:formatCode>General</c:formatCode>
                <c:ptCount val="14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7.5</c:v>
                </c:pt>
                <c:pt idx="8">
                  <c:v>7</c:v>
                </c:pt>
                <c:pt idx="9">
                  <c:v>9</c:v>
                </c:pt>
                <c:pt idx="10">
                  <c:v>6.5</c:v>
                </c:pt>
                <c:pt idx="11">
                  <c:v>9.5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9-4B04-A591-0591CFB7CA20}"/>
            </c:ext>
          </c:extLst>
        </c:ser>
        <c:ser>
          <c:idx val="1"/>
          <c:order val="1"/>
          <c:tx>
            <c:strRef>
              <c:f>Mangalitsa!$L$30:$L$31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Mangalitsa!$J$32:$J$45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Mangalitsa!$L$32:$L$45</c:f>
              <c:numCache>
                <c:formatCode>General</c:formatCode>
                <c:ptCount val="14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9-4B04-A591-0591CFB7CA20}"/>
            </c:ext>
          </c:extLst>
        </c:ser>
        <c:ser>
          <c:idx val="2"/>
          <c:order val="2"/>
          <c:tx>
            <c:strRef>
              <c:f>Mangalitsa!$M$30:$M$31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Mangalitsa!$J$32:$J$45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Mangalitsa!$M$32:$M$45</c:f>
              <c:numCache>
                <c:formatCode>General</c:formatCode>
                <c:ptCount val="14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7.5</c:v>
                </c:pt>
                <c:pt idx="11">
                  <c:v>8.5</c:v>
                </c:pt>
                <c:pt idx="12">
                  <c:v>6.5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9-4B04-A591-0591CFB7CA20}"/>
            </c:ext>
          </c:extLst>
        </c:ser>
        <c:ser>
          <c:idx val="3"/>
          <c:order val="3"/>
          <c:tx>
            <c:strRef>
              <c:f>Mangalitsa!$N$30:$N$31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Mangalitsa!$J$32:$J$45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Mangalitsa!$N$32:$N$45</c:f>
              <c:numCache>
                <c:formatCode>General</c:formatCode>
                <c:ptCount val="14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7.5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7.5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9-4B04-A591-0591CFB7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0484344"/>
        <c:axId val="1754935528"/>
      </c:lineChart>
      <c:catAx>
        <c:axId val="-201048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4935528"/>
        <c:crosses val="autoZero"/>
        <c:auto val="1"/>
        <c:lblAlgn val="ctr"/>
        <c:lblOffset val="100"/>
        <c:noMultiLvlLbl val="0"/>
      </c:catAx>
      <c:valAx>
        <c:axId val="1754935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04843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KLS!$K$35:$K$36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KLS!$J$37:$J$50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KLS!$K$37:$K$50</c:f>
              <c:numCache>
                <c:formatCode>General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6.5</c:v>
                </c:pt>
                <c:pt idx="8">
                  <c:v>6</c:v>
                </c:pt>
                <c:pt idx="9">
                  <c:v>6</c:v>
                </c:pt>
                <c:pt idx="10">
                  <c:v>4.5</c:v>
                </c:pt>
                <c:pt idx="11">
                  <c:v>6</c:v>
                </c:pt>
                <c:pt idx="12">
                  <c:v>5.5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9-49FD-B435-5BF58B7EB6F6}"/>
            </c:ext>
          </c:extLst>
        </c:ser>
        <c:ser>
          <c:idx val="1"/>
          <c:order val="1"/>
          <c:tx>
            <c:strRef>
              <c:f>KLS!$L$35:$L$36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KLS!$J$37:$J$50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KLS!$L$37:$L$50</c:f>
              <c:numCache>
                <c:formatCode>General</c:formatCode>
                <c:ptCount val="14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6.5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9-49FD-B435-5BF58B7EB6F6}"/>
            </c:ext>
          </c:extLst>
        </c:ser>
        <c:ser>
          <c:idx val="2"/>
          <c:order val="2"/>
          <c:tx>
            <c:strRef>
              <c:f>KLS!$M$35:$M$36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KLS!$J$37:$J$50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KLS!$M$37:$M$50</c:f>
              <c:numCache>
                <c:formatCode>General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F9-49FD-B435-5BF58B7EB6F6}"/>
            </c:ext>
          </c:extLst>
        </c:ser>
        <c:ser>
          <c:idx val="3"/>
          <c:order val="3"/>
          <c:tx>
            <c:strRef>
              <c:f>KLS!$N$35:$N$36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KLS!$J$37:$J$50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KLS!$N$37:$N$50</c:f>
              <c:numCache>
                <c:formatCode>General</c:formatCode>
                <c:ptCount val="14"/>
                <c:pt idx="0">
                  <c:v>8.5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F9-49FD-B435-5BF58B7E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351656"/>
        <c:axId val="1751467912"/>
      </c:lineChart>
      <c:catAx>
        <c:axId val="179335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1467912"/>
        <c:crosses val="autoZero"/>
        <c:auto val="1"/>
        <c:lblAlgn val="ctr"/>
        <c:lblOffset val="100"/>
        <c:noMultiLvlLbl val="0"/>
      </c:catAx>
      <c:valAx>
        <c:axId val="1751467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933516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'SRB BÖJA'!$K$30:$K$31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'SRB BÖJA'!$J$32:$J$45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BÖJA'!$K$32:$K$45</c:f>
              <c:numCache>
                <c:formatCode>General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7-4156-B3E5-103A6AC68751}"/>
            </c:ext>
          </c:extLst>
        </c:ser>
        <c:ser>
          <c:idx val="1"/>
          <c:order val="1"/>
          <c:tx>
            <c:strRef>
              <c:f>'SRB BÖJA'!$L$30:$L$31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'SRB BÖJA'!$J$32:$J$45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BÖJA'!$L$32:$L$45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7-4156-B3E5-103A6AC68751}"/>
            </c:ext>
          </c:extLst>
        </c:ser>
        <c:ser>
          <c:idx val="2"/>
          <c:order val="2"/>
          <c:tx>
            <c:strRef>
              <c:f>'SRB BÖJA'!$M$30:$M$31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'SRB BÖJA'!$J$32:$J$45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BÖJA'!$M$32:$M$45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B7-4156-B3E5-103A6AC68751}"/>
            </c:ext>
          </c:extLst>
        </c:ser>
        <c:ser>
          <c:idx val="3"/>
          <c:order val="3"/>
          <c:tx>
            <c:strRef>
              <c:f>'SRB BÖJA'!$N$30:$N$31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'SRB BÖJA'!$J$32:$J$45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BÖJA'!$N$32:$N$45</c:f>
              <c:numCache>
                <c:formatCode>General</c:formatCode>
                <c:ptCount val="1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8.5</c:v>
                </c:pt>
                <c:pt idx="11">
                  <c:v>5.5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B7-4156-B3E5-103A6AC6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5646968"/>
        <c:axId val="1788085880"/>
      </c:lineChart>
      <c:catAx>
        <c:axId val="207564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88085880"/>
        <c:crosses val="autoZero"/>
        <c:auto val="1"/>
        <c:lblAlgn val="ctr"/>
        <c:lblOffset val="100"/>
        <c:noMultiLvlLbl val="0"/>
      </c:catAx>
      <c:valAx>
        <c:axId val="1788085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756469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'SRB KLS '!$K$30:$K$31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'SRB KLS 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KLS '!$K$32:$K$45</c:f>
              <c:numCache>
                <c:formatCode>General</c:formatCode>
                <c:ptCount val="14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7.5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4-4965-A59A-ED1E56E36FED}"/>
            </c:ext>
          </c:extLst>
        </c:ser>
        <c:ser>
          <c:idx val="1"/>
          <c:order val="1"/>
          <c:tx>
            <c:strRef>
              <c:f>'SRB KLS '!$L$30:$L$31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'SRB KLS 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KLS '!$L$32:$L$45</c:f>
              <c:numCache>
                <c:formatCode>General</c:formatCode>
                <c:ptCount val="14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7.5</c:v>
                </c:pt>
                <c:pt idx="8">
                  <c:v>6</c:v>
                </c:pt>
                <c:pt idx="9">
                  <c:v>8</c:v>
                </c:pt>
                <c:pt idx="10">
                  <c:v>8.5</c:v>
                </c:pt>
                <c:pt idx="11">
                  <c:v>7.5</c:v>
                </c:pt>
                <c:pt idx="12">
                  <c:v>6.5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4-4965-A59A-ED1E56E36FED}"/>
            </c:ext>
          </c:extLst>
        </c:ser>
        <c:ser>
          <c:idx val="2"/>
          <c:order val="2"/>
          <c:tx>
            <c:strRef>
              <c:f>'SRB KLS '!$M$30:$M$31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'SRB KLS 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KLS '!$M$32:$M$45</c:f>
              <c:numCache>
                <c:formatCode>General</c:formatCode>
                <c:ptCount val="14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7.5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04-4965-A59A-ED1E56E36FED}"/>
            </c:ext>
          </c:extLst>
        </c:ser>
        <c:ser>
          <c:idx val="3"/>
          <c:order val="3"/>
          <c:tx>
            <c:strRef>
              <c:f>'SRB KLS 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'SRB KLS '!$J$32:$J$45</c:f>
              <c:strCache>
                <c:ptCount val="14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</c:strCache>
            </c:strRef>
          </c:cat>
          <c:val>
            <c:numRef>
              <c:f>'SRB KLS '!$N$32:$N$45</c:f>
              <c:numCache>
                <c:formatCode>General</c:formatCode>
                <c:ptCount val="14"/>
                <c:pt idx="0">
                  <c:v>8.5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7.5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7.5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04-4965-A59A-ED1E56E3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422536"/>
        <c:axId val="1788629768"/>
      </c:lineChart>
      <c:catAx>
        <c:axId val="178842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88629768"/>
        <c:crosses val="autoZero"/>
        <c:auto val="1"/>
        <c:lblAlgn val="ctr"/>
        <c:lblOffset val="100"/>
        <c:noMultiLvlLbl val="0"/>
      </c:catAx>
      <c:valAx>
        <c:axId val="178862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88422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G"/><Relationship Id="rId2" Type="http://schemas.openxmlformats.org/officeDocument/2006/relationships/image" Target="../media/image10.pn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26</xdr:row>
      <xdr:rowOff>143693</xdr:rowOff>
    </xdr:from>
    <xdr:to>
      <xdr:col>6</xdr:col>
      <xdr:colOff>2449286</xdr:colOff>
      <xdr:row>58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25</xdr:row>
      <xdr:rowOff>127000</xdr:rowOff>
    </xdr:from>
    <xdr:to>
      <xdr:col>18</xdr:col>
      <xdr:colOff>546100</xdr:colOff>
      <xdr:row>45</xdr:row>
      <xdr:rowOff>63500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127000</xdr:rowOff>
    </xdr:from>
    <xdr:to>
      <xdr:col>2</xdr:col>
      <xdr:colOff>812800</xdr:colOff>
      <xdr:row>4</xdr:row>
      <xdr:rowOff>50800</xdr:rowOff>
    </xdr:to>
    <xdr:pic>
      <xdr:nvPicPr>
        <xdr:cNvPr id="10243" name="Picture 3" descr="clip_image001.png">
          <a:extLst>
            <a:ext uri="{FF2B5EF4-FFF2-40B4-BE49-F238E27FC236}">
              <a16:creationId xmlns:a16="http://schemas.microsoft.com/office/drawing/2014/main" id="{00000000-0008-0000-09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27000"/>
          <a:ext cx="2476500" cy="685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679202</xdr:colOff>
      <xdr:row>0</xdr:row>
      <xdr:rowOff>25401</xdr:rowOff>
    </xdr:from>
    <xdr:to>
      <xdr:col>8</xdr:col>
      <xdr:colOff>571502</xdr:colOff>
      <xdr:row>25</xdr:row>
      <xdr:rowOff>167206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3862799" y="791504"/>
          <a:ext cx="6187005" cy="465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26</xdr:row>
      <xdr:rowOff>127000</xdr:rowOff>
    </xdr:from>
    <xdr:to>
      <xdr:col>18</xdr:col>
      <xdr:colOff>381000</xdr:colOff>
      <xdr:row>46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3</xdr:col>
      <xdr:colOff>33867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1067900</xdr:colOff>
      <xdr:row>0</xdr:row>
      <xdr:rowOff>25400</xdr:rowOff>
    </xdr:from>
    <xdr:to>
      <xdr:col>10</xdr:col>
      <xdr:colOff>591900</xdr:colOff>
      <xdr:row>25</xdr:row>
      <xdr:rowOff>186600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914900" y="801200"/>
          <a:ext cx="6206400" cy="465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184149</xdr:colOff>
      <xdr:row>27</xdr:row>
      <xdr:rowOff>76200</xdr:rowOff>
    </xdr:from>
    <xdr:to>
      <xdr:col>18</xdr:col>
      <xdr:colOff>558800</xdr:colOff>
      <xdr:row>46</xdr:row>
      <xdr:rowOff>177800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5</xdr:col>
      <xdr:colOff>895102</xdr:colOff>
      <xdr:row>1</xdr:row>
      <xdr:rowOff>165105</xdr:rowOff>
    </xdr:from>
    <xdr:to>
      <xdr:col>10</xdr:col>
      <xdr:colOff>406402</xdr:colOff>
      <xdr:row>25</xdr:row>
      <xdr:rowOff>122210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123549" y="927758"/>
          <a:ext cx="5799105" cy="465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107949</xdr:colOff>
      <xdr:row>25</xdr:row>
      <xdr:rowOff>139700</xdr:rowOff>
    </xdr:from>
    <xdr:to>
      <xdr:col>20</xdr:col>
      <xdr:colOff>406400</xdr:colOff>
      <xdr:row>48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1047500</xdr:colOff>
      <xdr:row>0</xdr:row>
      <xdr:rowOff>25400</xdr:rowOff>
    </xdr:from>
    <xdr:to>
      <xdr:col>10</xdr:col>
      <xdr:colOff>533400</xdr:colOff>
      <xdr:row>26</xdr:row>
      <xdr:rowOff>8800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919900" y="801200"/>
          <a:ext cx="6206400" cy="465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628649</xdr:colOff>
      <xdr:row>26</xdr:row>
      <xdr:rowOff>101600</xdr:rowOff>
    </xdr:from>
    <xdr:to>
      <xdr:col>17</xdr:col>
      <xdr:colOff>660400</xdr:colOff>
      <xdr:row>47</xdr:row>
      <xdr:rowOff>63500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636100</xdr:colOff>
      <xdr:row>0</xdr:row>
      <xdr:rowOff>25400</xdr:rowOff>
    </xdr:from>
    <xdr:to>
      <xdr:col>9</xdr:col>
      <xdr:colOff>1350</xdr:colOff>
      <xdr:row>25</xdr:row>
      <xdr:rowOff>110400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3886200" y="801200"/>
          <a:ext cx="6206400" cy="465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26</xdr:row>
      <xdr:rowOff>139700</xdr:rowOff>
    </xdr:from>
    <xdr:to>
      <xdr:col>19</xdr:col>
      <xdr:colOff>0</xdr:colOff>
      <xdr:row>46</xdr:row>
      <xdr:rowOff>25400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2117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361703</xdr:colOff>
      <xdr:row>0</xdr:row>
      <xdr:rowOff>25400</xdr:rowOff>
    </xdr:from>
    <xdr:to>
      <xdr:col>10</xdr:col>
      <xdr:colOff>892178</xdr:colOff>
      <xdr:row>24</xdr:row>
      <xdr:rowOff>278745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235780" y="713923"/>
          <a:ext cx="6031845" cy="465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158749</xdr:colOff>
      <xdr:row>31</xdr:row>
      <xdr:rowOff>177800</xdr:rowOff>
    </xdr:from>
    <xdr:to>
      <xdr:col>19</xdr:col>
      <xdr:colOff>215900</xdr:colOff>
      <xdr:row>52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349005</xdr:colOff>
      <xdr:row>5</xdr:row>
      <xdr:rowOff>127003</xdr:rowOff>
    </xdr:from>
    <xdr:to>
      <xdr:col>13</xdr:col>
      <xdr:colOff>571505</xdr:colOff>
      <xdr:row>29</xdr:row>
      <xdr:rowOff>91944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7964434" y="1782574"/>
          <a:ext cx="6060941" cy="465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146049</xdr:colOff>
      <xdr:row>26</xdr:row>
      <xdr:rowOff>165100</xdr:rowOff>
    </xdr:from>
    <xdr:to>
      <xdr:col>18</xdr:col>
      <xdr:colOff>368300</xdr:colOff>
      <xdr:row>46</xdr:row>
      <xdr:rowOff>190500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285502</xdr:colOff>
      <xdr:row>0</xdr:row>
      <xdr:rowOff>101600</xdr:rowOff>
    </xdr:from>
    <xdr:to>
      <xdr:col>9</xdr:col>
      <xdr:colOff>587377</xdr:colOff>
      <xdr:row>25</xdr:row>
      <xdr:rowOff>139735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251184" y="809518"/>
          <a:ext cx="6070635" cy="4654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374649</xdr:colOff>
      <xdr:row>26</xdr:row>
      <xdr:rowOff>190500</xdr:rowOff>
    </xdr:from>
    <xdr:to>
      <xdr:col>18</xdr:col>
      <xdr:colOff>152400</xdr:colOff>
      <xdr:row>47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869700</xdr:colOff>
      <xdr:row>0</xdr:row>
      <xdr:rowOff>114300</xdr:rowOff>
    </xdr:from>
    <xdr:to>
      <xdr:col>10</xdr:col>
      <xdr:colOff>304800</xdr:colOff>
      <xdr:row>26</xdr:row>
      <xdr:rowOff>59600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881800" y="890100"/>
          <a:ext cx="6206400" cy="4654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20" totalsRowCount="1" headerRowDxfId="123" dataDxfId="121" totalsRowDxfId="119" headerRowBorderDxfId="122" tableBorderDxfId="120">
  <tableColumns count="1">
    <tableColumn id="1" xr3:uid="{00000000-0010-0000-0000-000001000000}" name="Potential" totalsRowLabel="31,20" dataDxfId="118" totalsRowDxfId="117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01"/>
  <sheetViews>
    <sheetView workbookViewId="0">
      <selection activeCell="H29" sqref="H29"/>
    </sheetView>
  </sheetViews>
  <sheetFormatPr defaultColWidth="37.1796875" defaultRowHeight="14.5" x14ac:dyDescent="0.35"/>
  <cols>
    <col min="1" max="1" width="6.81640625" style="9" customWidth="1"/>
    <col min="2" max="2" width="30.7265625" style="25" customWidth="1"/>
    <col min="3" max="3" width="17.81640625" style="27" bestFit="1" customWidth="1"/>
    <col min="4" max="4" width="12.26953125" style="27" bestFit="1" customWidth="1"/>
    <col min="5" max="5" width="12.81640625" style="27" bestFit="1" customWidth="1"/>
    <col min="6" max="6" width="11.81640625" style="27" bestFit="1" customWidth="1"/>
    <col min="7" max="7" width="35.26953125" style="25" customWidth="1"/>
    <col min="8" max="12" width="37.1796875" style="6"/>
    <col min="13" max="16384" width="37.1796875" style="9"/>
  </cols>
  <sheetData>
    <row r="3" spans="2:15" ht="15.5" x14ac:dyDescent="0.35">
      <c r="C3" s="49"/>
    </row>
    <row r="7" spans="2:15" ht="26" x14ac:dyDescent="0.6">
      <c r="B7" s="69" t="s">
        <v>0</v>
      </c>
      <c r="D7" s="26"/>
    </row>
    <row r="8" spans="2:15" s="33" customFormat="1" ht="27" customHeight="1" x14ac:dyDescent="0.6">
      <c r="B8" s="68" t="s">
        <v>1</v>
      </c>
      <c r="C8" s="28"/>
      <c r="D8" s="29"/>
      <c r="E8" s="28"/>
      <c r="F8" s="28"/>
      <c r="G8" s="30"/>
      <c r="H8" s="31"/>
      <c r="I8" s="32"/>
      <c r="J8" s="32"/>
      <c r="K8" s="32"/>
      <c r="L8" s="32"/>
      <c r="M8" s="32"/>
      <c r="N8" s="32"/>
      <c r="O8" s="32"/>
    </row>
    <row r="9" spans="2:15" ht="15.5" x14ac:dyDescent="0.35">
      <c r="B9" s="46" t="s">
        <v>2</v>
      </c>
      <c r="C9" s="46" t="s">
        <v>3</v>
      </c>
      <c r="D9" s="46" t="s">
        <v>4</v>
      </c>
      <c r="E9" s="46" t="s">
        <v>5</v>
      </c>
      <c r="F9" s="21" t="s">
        <v>6</v>
      </c>
      <c r="G9" s="21" t="s">
        <v>7</v>
      </c>
      <c r="M9" s="6"/>
      <c r="N9" s="6"/>
      <c r="O9" s="6"/>
    </row>
    <row r="10" spans="2:15" ht="29" x14ac:dyDescent="0.35">
      <c r="B10" s="47"/>
      <c r="C10" s="47" t="s">
        <v>8</v>
      </c>
      <c r="D10" s="47" t="s">
        <v>9</v>
      </c>
      <c r="E10" s="47" t="s">
        <v>10</v>
      </c>
      <c r="F10" s="36" t="s">
        <v>11</v>
      </c>
      <c r="G10" s="78" t="s">
        <v>12</v>
      </c>
      <c r="M10" s="6"/>
      <c r="N10" s="6"/>
      <c r="O10" s="6"/>
    </row>
    <row r="11" spans="2:15" x14ac:dyDescent="0.35">
      <c r="B11" s="47"/>
      <c r="C11" s="48"/>
      <c r="D11" s="48"/>
      <c r="E11" s="48"/>
      <c r="F11" s="34"/>
      <c r="G11" s="56" t="s">
        <v>13</v>
      </c>
      <c r="M11" s="6"/>
      <c r="N11" s="6"/>
      <c r="O11" s="6"/>
    </row>
    <row r="12" spans="2:15" x14ac:dyDescent="0.35">
      <c r="B12" s="47"/>
      <c r="C12" s="48"/>
      <c r="D12" s="48"/>
      <c r="E12" s="48"/>
      <c r="F12" s="34"/>
      <c r="G12" s="56" t="s">
        <v>14</v>
      </c>
      <c r="M12" s="6"/>
      <c r="N12" s="6"/>
      <c r="O12" s="6"/>
    </row>
    <row r="13" spans="2:15" x14ac:dyDescent="0.35">
      <c r="B13" s="47"/>
      <c r="C13" s="48"/>
      <c r="D13" s="48"/>
      <c r="E13" s="48"/>
      <c r="F13" s="34"/>
      <c r="G13" s="54" t="s">
        <v>15</v>
      </c>
      <c r="M13" s="6"/>
      <c r="N13" s="6"/>
      <c r="O13" s="6"/>
    </row>
    <row r="14" spans="2:15" x14ac:dyDescent="0.35">
      <c r="B14" s="12"/>
      <c r="C14" s="13"/>
      <c r="D14" s="13"/>
      <c r="E14" s="13"/>
      <c r="F14" s="53"/>
      <c r="G14" s="55"/>
      <c r="M14" s="6"/>
      <c r="N14" s="6"/>
      <c r="O14" s="6"/>
    </row>
    <row r="15" spans="2:15" ht="26.15" customHeight="1" x14ac:dyDescent="0.35">
      <c r="B15" s="10" t="s">
        <v>16</v>
      </c>
      <c r="C15" s="16">
        <f>Vaktel!C47</f>
        <v>6.5</v>
      </c>
      <c r="D15" s="16">
        <f>Vaktel!D47</f>
        <v>7.1538461538461542</v>
      </c>
      <c r="E15" s="16">
        <f>Vaktel!E47</f>
        <v>6.8461538461538458</v>
      </c>
      <c r="F15" s="16">
        <f>Vaktel!F47</f>
        <v>14.23076923076923</v>
      </c>
      <c r="G15" s="60">
        <f>Vaktel!G47</f>
        <v>34.730769230769226</v>
      </c>
      <c r="H15" s="34"/>
      <c r="I15" s="34"/>
      <c r="M15" s="6"/>
      <c r="N15" s="6"/>
    </row>
    <row r="16" spans="2:15" ht="24" customHeight="1" x14ac:dyDescent="0.35">
      <c r="B16" s="10" t="s">
        <v>17</v>
      </c>
      <c r="C16" s="16">
        <f>BlekslättenHöna!C47</f>
        <v>7.2307692307692308</v>
      </c>
      <c r="D16" s="16">
        <f>BlekslättenHöna!D47</f>
        <v>7.3461538461538458</v>
      </c>
      <c r="E16" s="16">
        <f>BlekslättenHöna!E47</f>
        <v>7.5384615384615383</v>
      </c>
      <c r="F16" s="16">
        <f>BlekslättenHöna!F47</f>
        <v>15.384615384615385</v>
      </c>
      <c r="G16" s="80">
        <f>BlekslättenHöna!G47</f>
        <v>37.5</v>
      </c>
      <c r="H16" s="34"/>
      <c r="I16" s="34"/>
      <c r="M16" s="6"/>
      <c r="N16" s="6"/>
    </row>
    <row r="17" spans="1:15" ht="29.5" customHeight="1" x14ac:dyDescent="0.35">
      <c r="B17" s="10" t="s">
        <v>18</v>
      </c>
      <c r="C17" s="16">
        <v>6.92</v>
      </c>
      <c r="D17" s="16">
        <v>5.15</v>
      </c>
      <c r="E17" s="16">
        <v>5.27</v>
      </c>
      <c r="F17" s="16">
        <v>12.31</v>
      </c>
      <c r="G17" s="60">
        <v>29.65</v>
      </c>
      <c r="H17" s="35"/>
      <c r="J17" s="17"/>
      <c r="M17" s="6"/>
      <c r="N17" s="6"/>
      <c r="O17" s="6"/>
    </row>
    <row r="18" spans="1:15" ht="26.15" customHeight="1" x14ac:dyDescent="0.35">
      <c r="B18" s="10" t="s">
        <v>19</v>
      </c>
      <c r="C18" s="16">
        <v>4.8499999999999996</v>
      </c>
      <c r="D18" s="16">
        <v>5.77</v>
      </c>
      <c r="E18" s="16">
        <v>5.58</v>
      </c>
      <c r="F18" s="16">
        <v>11.54</v>
      </c>
      <c r="G18" s="60">
        <v>27.7</v>
      </c>
      <c r="H18" s="35"/>
      <c r="L18" s="17"/>
      <c r="M18" s="6"/>
      <c r="N18" s="6"/>
      <c r="O18" s="6"/>
    </row>
    <row r="19" spans="1:15" ht="26.15" customHeight="1" x14ac:dyDescent="0.35">
      <c r="B19" s="10" t="s">
        <v>20</v>
      </c>
      <c r="C19" s="60">
        <v>7.81</v>
      </c>
      <c r="D19" s="60">
        <v>7.31</v>
      </c>
      <c r="E19" s="60">
        <v>7.65</v>
      </c>
      <c r="F19" s="60">
        <v>16.149999999999999</v>
      </c>
      <c r="G19" s="80">
        <v>38.9</v>
      </c>
      <c r="H19" s="34"/>
      <c r="I19" s="34"/>
      <c r="J19" s="34"/>
      <c r="L19" s="17"/>
      <c r="M19" s="6"/>
      <c r="N19" s="6"/>
      <c r="O19" s="6"/>
    </row>
    <row r="20" spans="1:15" ht="26.15" customHeight="1" x14ac:dyDescent="0.35">
      <c r="B20" s="10" t="s">
        <v>21</v>
      </c>
      <c r="C20" s="60">
        <v>5.81</v>
      </c>
      <c r="D20" s="60">
        <v>6.46</v>
      </c>
      <c r="E20" s="60">
        <v>6.38</v>
      </c>
      <c r="F20" s="60">
        <v>12.54</v>
      </c>
      <c r="G20" s="85" t="s">
        <v>22</v>
      </c>
      <c r="H20" s="34"/>
      <c r="I20" s="34"/>
      <c r="J20" s="34"/>
      <c r="L20" s="17"/>
      <c r="M20" s="6"/>
      <c r="N20" s="6"/>
      <c r="O20" s="6"/>
    </row>
    <row r="21" spans="1:15" ht="26.15" customHeight="1" x14ac:dyDescent="0.35">
      <c r="B21" s="10" t="s">
        <v>23</v>
      </c>
      <c r="C21" s="60">
        <v>6.46</v>
      </c>
      <c r="D21" s="60">
        <v>6.23</v>
      </c>
      <c r="E21" s="60">
        <v>6.31</v>
      </c>
      <c r="F21" s="60">
        <v>14</v>
      </c>
      <c r="G21" s="60">
        <v>33</v>
      </c>
      <c r="H21" s="34"/>
      <c r="I21" s="34"/>
      <c r="J21" s="34"/>
      <c r="L21" s="17"/>
      <c r="M21" s="6"/>
      <c r="N21" s="6"/>
      <c r="O21" s="6"/>
    </row>
    <row r="22" spans="1:15" ht="23.15" customHeight="1" x14ac:dyDescent="0.35">
      <c r="B22" s="10" t="s">
        <v>24</v>
      </c>
      <c r="C22" s="60">
        <v>7.5</v>
      </c>
      <c r="D22" s="60">
        <v>7.54</v>
      </c>
      <c r="E22" s="60">
        <v>7.04</v>
      </c>
      <c r="F22" s="60">
        <v>14.77</v>
      </c>
      <c r="G22" s="80">
        <v>36.799999999999997</v>
      </c>
    </row>
    <row r="23" spans="1:15" ht="21" customHeight="1" x14ac:dyDescent="0.35">
      <c r="B23" s="51" t="s">
        <v>25</v>
      </c>
      <c r="C23" s="60">
        <v>7.96</v>
      </c>
      <c r="D23" s="60">
        <v>7.35</v>
      </c>
      <c r="E23" s="60">
        <v>6.85</v>
      </c>
      <c r="F23" s="60">
        <v>13.92</v>
      </c>
      <c r="G23" s="80">
        <v>36.1</v>
      </c>
      <c r="H23" s="8"/>
    </row>
    <row r="24" spans="1:15" s="6" customFormat="1" ht="21" customHeight="1" x14ac:dyDescent="0.35">
      <c r="B24" s="51"/>
      <c r="C24" s="60">
        <v>0</v>
      </c>
      <c r="D24" s="60">
        <v>0</v>
      </c>
      <c r="E24" s="60">
        <v>0</v>
      </c>
      <c r="F24" s="60">
        <v>0</v>
      </c>
      <c r="G24" s="60"/>
    </row>
    <row r="25" spans="1:15" s="6" customFormat="1" ht="21" customHeight="1" x14ac:dyDescent="0.35">
      <c r="B25" s="39" t="s">
        <v>26</v>
      </c>
      <c r="C25" s="37"/>
      <c r="D25" s="37"/>
      <c r="E25" s="35"/>
      <c r="F25" s="35"/>
      <c r="G25" s="36"/>
    </row>
    <row r="26" spans="1:15" s="6" customFormat="1" ht="21" customHeight="1" x14ac:dyDescent="0.35">
      <c r="C26" s="34"/>
      <c r="D26" s="37"/>
      <c r="E26" s="35"/>
      <c r="F26" s="35"/>
      <c r="G26" s="44"/>
    </row>
    <row r="27" spans="1:15" s="6" customFormat="1" ht="21" customHeight="1" x14ac:dyDescent="0.35">
      <c r="C27" s="34"/>
      <c r="D27" s="37"/>
      <c r="E27" s="35"/>
      <c r="F27" s="35"/>
      <c r="G27" s="39"/>
    </row>
    <row r="28" spans="1:15" s="6" customFormat="1" ht="21" customHeight="1" x14ac:dyDescent="0.35">
      <c r="C28" s="34"/>
      <c r="D28" s="37"/>
      <c r="E28" s="35"/>
      <c r="F28" s="35"/>
      <c r="G28" s="36"/>
    </row>
    <row r="29" spans="1:15" s="6" customFormat="1" ht="15.5" x14ac:dyDescent="0.35">
      <c r="B29" s="95"/>
      <c r="C29" s="96"/>
      <c r="D29" s="96"/>
      <c r="E29" s="34"/>
      <c r="F29" s="34"/>
      <c r="G29" s="36"/>
    </row>
    <row r="30" spans="1:15" s="6" customFormat="1" ht="23.15" customHeight="1" x14ac:dyDescent="0.35">
      <c r="B30" s="95"/>
      <c r="C30" s="96"/>
      <c r="D30" s="96"/>
      <c r="E30" s="40"/>
      <c r="F30" s="40"/>
      <c r="G30" s="36"/>
    </row>
    <row r="31" spans="1:15" ht="23.15" customHeight="1" x14ac:dyDescent="0.35">
      <c r="A31" s="6"/>
      <c r="B31" s="97"/>
      <c r="C31" s="96"/>
      <c r="D31" s="96"/>
      <c r="E31" s="34"/>
      <c r="F31" s="34"/>
      <c r="G31" s="36"/>
    </row>
    <row r="32" spans="1:15" ht="23.15" customHeight="1" x14ac:dyDescent="0.35">
      <c r="A32" s="6"/>
      <c r="B32" s="6"/>
      <c r="C32" s="6"/>
      <c r="D32" s="34"/>
      <c r="E32" s="34"/>
      <c r="F32" s="34"/>
      <c r="G32" s="36"/>
    </row>
    <row r="33" spans="1:12" ht="23.15" customHeight="1" x14ac:dyDescent="0.35">
      <c r="A33" s="6"/>
      <c r="B33" s="6"/>
      <c r="C33" s="21" t="s">
        <v>27</v>
      </c>
      <c r="D33" s="38" t="s">
        <v>4</v>
      </c>
      <c r="E33" s="38" t="s">
        <v>28</v>
      </c>
      <c r="F33" s="21" t="s">
        <v>6</v>
      </c>
      <c r="G33" s="21" t="s">
        <v>7</v>
      </c>
    </row>
    <row r="34" spans="1:12" ht="23.15" customHeight="1" x14ac:dyDescent="0.35">
      <c r="A34" s="6"/>
      <c r="B34" s="21" t="s">
        <v>29</v>
      </c>
      <c r="C34" s="45">
        <f t="shared" ref="C34:G42" si="0">C15</f>
        <v>6.5</v>
      </c>
      <c r="D34" s="45">
        <f t="shared" si="0"/>
        <v>7.1538461538461542</v>
      </c>
      <c r="E34" s="45">
        <f t="shared" si="0"/>
        <v>6.8461538461538458</v>
      </c>
      <c r="F34" s="45">
        <f t="shared" si="0"/>
        <v>14.23076923076923</v>
      </c>
      <c r="G34" s="45">
        <f t="shared" si="0"/>
        <v>34.730769230769226</v>
      </c>
    </row>
    <row r="35" spans="1:12" s="41" customFormat="1" ht="23.15" customHeight="1" x14ac:dyDescent="0.35">
      <c r="A35" s="23"/>
      <c r="B35" s="21" t="s">
        <v>30</v>
      </c>
      <c r="C35" s="45">
        <f t="shared" si="0"/>
        <v>7.2307692307692308</v>
      </c>
      <c r="D35" s="45">
        <f t="shared" si="0"/>
        <v>7.3461538461538458</v>
      </c>
      <c r="E35" s="45">
        <f t="shared" si="0"/>
        <v>7.5384615384615383</v>
      </c>
      <c r="F35" s="45">
        <f>F16</f>
        <v>15.384615384615385</v>
      </c>
      <c r="G35" s="45">
        <f t="shared" si="0"/>
        <v>37.5</v>
      </c>
      <c r="H35" s="23"/>
      <c r="I35" s="23"/>
      <c r="J35" s="23"/>
      <c r="K35" s="23"/>
      <c r="L35" s="23"/>
    </row>
    <row r="36" spans="1:12" ht="23.15" customHeight="1" x14ac:dyDescent="0.35">
      <c r="A36" s="6"/>
      <c r="B36" s="21" t="s">
        <v>31</v>
      </c>
      <c r="C36" s="45">
        <f t="shared" si="0"/>
        <v>6.92</v>
      </c>
      <c r="D36" s="45">
        <f t="shared" si="0"/>
        <v>5.15</v>
      </c>
      <c r="E36" s="45">
        <f t="shared" si="0"/>
        <v>5.27</v>
      </c>
      <c r="F36" s="45">
        <f t="shared" si="0"/>
        <v>12.31</v>
      </c>
      <c r="G36" s="45">
        <f t="shared" si="0"/>
        <v>29.65</v>
      </c>
    </row>
    <row r="37" spans="1:12" ht="23.15" customHeight="1" x14ac:dyDescent="0.35">
      <c r="A37" s="6"/>
      <c r="B37" s="21" t="s">
        <v>32</v>
      </c>
      <c r="C37" s="45">
        <f t="shared" si="0"/>
        <v>4.8499999999999996</v>
      </c>
      <c r="D37" s="45">
        <f t="shared" si="0"/>
        <v>5.77</v>
      </c>
      <c r="E37" s="45">
        <f t="shared" si="0"/>
        <v>5.58</v>
      </c>
      <c r="F37" s="45">
        <f t="shared" si="0"/>
        <v>11.54</v>
      </c>
      <c r="G37" s="45">
        <f>G18</f>
        <v>27.7</v>
      </c>
    </row>
    <row r="38" spans="1:12" ht="23.15" customHeight="1" x14ac:dyDescent="0.35">
      <c r="A38" s="6"/>
      <c r="B38" s="21" t="s">
        <v>33</v>
      </c>
      <c r="C38" s="45">
        <f t="shared" si="0"/>
        <v>7.81</v>
      </c>
      <c r="D38" s="45">
        <f t="shared" si="0"/>
        <v>7.31</v>
      </c>
      <c r="E38" s="45">
        <f t="shared" si="0"/>
        <v>7.65</v>
      </c>
      <c r="F38" s="45">
        <f t="shared" si="0"/>
        <v>16.149999999999999</v>
      </c>
      <c r="G38" s="54">
        <f t="shared" si="0"/>
        <v>38.9</v>
      </c>
    </row>
    <row r="39" spans="1:12" ht="23.15" customHeight="1" x14ac:dyDescent="0.35">
      <c r="A39" s="6"/>
      <c r="B39" s="21" t="s">
        <v>34</v>
      </c>
      <c r="C39" s="45">
        <f t="shared" si="0"/>
        <v>5.81</v>
      </c>
      <c r="D39" s="45">
        <f t="shared" si="0"/>
        <v>6.46</v>
      </c>
      <c r="E39" s="45">
        <f t="shared" si="0"/>
        <v>6.38</v>
      </c>
      <c r="F39" s="45">
        <f t="shared" si="0"/>
        <v>12.54</v>
      </c>
      <c r="G39" s="54" t="str">
        <f t="shared" si="0"/>
        <v>31,20</v>
      </c>
    </row>
    <row r="40" spans="1:12" ht="23.15" customHeight="1" x14ac:dyDescent="0.35">
      <c r="A40" s="6"/>
      <c r="B40" s="21" t="s">
        <v>35</v>
      </c>
      <c r="C40" s="45">
        <f t="shared" si="0"/>
        <v>6.46</v>
      </c>
      <c r="D40" s="45">
        <f t="shared" si="0"/>
        <v>6.23</v>
      </c>
      <c r="E40" s="45">
        <f t="shared" si="0"/>
        <v>6.31</v>
      </c>
      <c r="F40" s="45">
        <f t="shared" si="0"/>
        <v>14</v>
      </c>
      <c r="G40" s="54">
        <f t="shared" si="0"/>
        <v>33</v>
      </c>
    </row>
    <row r="41" spans="1:12" ht="23.15" customHeight="1" x14ac:dyDescent="0.35">
      <c r="A41" s="6"/>
      <c r="B41" s="21" t="s">
        <v>36</v>
      </c>
      <c r="C41" s="45">
        <f t="shared" si="0"/>
        <v>7.5</v>
      </c>
      <c r="D41" s="45">
        <f t="shared" si="0"/>
        <v>7.54</v>
      </c>
      <c r="E41" s="45">
        <f t="shared" si="0"/>
        <v>7.04</v>
      </c>
      <c r="F41" s="45">
        <f t="shared" si="0"/>
        <v>14.77</v>
      </c>
      <c r="G41" s="54">
        <f t="shared" si="0"/>
        <v>36.799999999999997</v>
      </c>
    </row>
    <row r="42" spans="1:12" ht="23.15" customHeight="1" x14ac:dyDescent="0.35">
      <c r="A42" s="6"/>
      <c r="B42" s="21">
        <v>9</v>
      </c>
      <c r="C42" s="45">
        <f t="shared" si="0"/>
        <v>7.96</v>
      </c>
      <c r="D42" s="45">
        <f t="shared" si="0"/>
        <v>7.35</v>
      </c>
      <c r="E42" s="45">
        <f t="shared" si="0"/>
        <v>6.85</v>
      </c>
      <c r="F42" s="45">
        <f t="shared" si="0"/>
        <v>13.92</v>
      </c>
      <c r="G42" s="54">
        <f t="shared" si="0"/>
        <v>36.1</v>
      </c>
    </row>
    <row r="43" spans="1:12" ht="23.15" customHeight="1" x14ac:dyDescent="0.35">
      <c r="A43" s="6"/>
      <c r="B43" s="21">
        <v>10</v>
      </c>
      <c r="C43" s="45">
        <f>C24</f>
        <v>0</v>
      </c>
      <c r="D43" s="45">
        <f>D24</f>
        <v>0</v>
      </c>
      <c r="E43" s="45">
        <f>E24</f>
        <v>0</v>
      </c>
      <c r="F43" s="45">
        <f>F24</f>
        <v>0</v>
      </c>
      <c r="G43" s="65">
        <f>G24</f>
        <v>0</v>
      </c>
    </row>
    <row r="44" spans="1:12" ht="15.5" x14ac:dyDescent="0.35">
      <c r="A44" s="6"/>
      <c r="B44" s="21"/>
      <c r="C44" s="45"/>
      <c r="D44" s="45"/>
      <c r="E44" s="45"/>
      <c r="F44" s="45"/>
      <c r="G44" s="36"/>
    </row>
    <row r="45" spans="1:12" ht="15.5" x14ac:dyDescent="0.35">
      <c r="A45" s="6"/>
      <c r="B45" s="36"/>
      <c r="C45" s="45"/>
      <c r="D45" s="34"/>
      <c r="E45" s="34"/>
      <c r="F45" s="34"/>
      <c r="G45" s="36"/>
    </row>
    <row r="46" spans="1:12" ht="18.649999999999999" customHeight="1" x14ac:dyDescent="0.35">
      <c r="A46" s="6"/>
      <c r="B46" s="36"/>
      <c r="C46" s="45"/>
      <c r="D46" s="34"/>
      <c r="E46" s="34"/>
      <c r="F46" s="34"/>
      <c r="G46" s="36"/>
    </row>
    <row r="47" spans="1:12" ht="18.649999999999999" customHeight="1" x14ac:dyDescent="0.35">
      <c r="A47" s="6"/>
      <c r="B47" s="39"/>
      <c r="C47" s="45"/>
      <c r="D47" s="35"/>
      <c r="E47" s="35"/>
      <c r="F47" s="35"/>
      <c r="G47" s="39"/>
    </row>
    <row r="48" spans="1:12" ht="15.5" x14ac:dyDescent="0.35">
      <c r="A48" s="6"/>
      <c r="B48" s="36"/>
      <c r="C48" s="45"/>
      <c r="D48" s="34"/>
      <c r="E48" s="34"/>
      <c r="F48" s="34"/>
      <c r="G48" s="36"/>
    </row>
    <row r="49" spans="2:7" x14ac:dyDescent="0.35">
      <c r="B49" s="36"/>
      <c r="C49" s="34"/>
      <c r="D49" s="34"/>
      <c r="E49" s="34"/>
      <c r="F49" s="34"/>
      <c r="G49" s="36"/>
    </row>
    <row r="50" spans="2:7" x14ac:dyDescent="0.35">
      <c r="B50" s="36"/>
      <c r="C50" s="34"/>
      <c r="D50" s="34"/>
      <c r="E50" s="34"/>
      <c r="F50" s="34"/>
      <c r="G50" s="36"/>
    </row>
    <row r="51" spans="2:7" x14ac:dyDescent="0.35">
      <c r="B51" s="36"/>
      <c r="C51" s="34"/>
      <c r="D51" s="34"/>
      <c r="E51" s="34"/>
      <c r="F51" s="34"/>
      <c r="G51" s="36"/>
    </row>
    <row r="52" spans="2:7" x14ac:dyDescent="0.35">
      <c r="B52" s="36"/>
      <c r="C52" s="34"/>
      <c r="D52" s="34"/>
      <c r="E52" s="34"/>
      <c r="F52" s="34"/>
      <c r="G52" s="36"/>
    </row>
    <row r="53" spans="2:7" x14ac:dyDescent="0.35">
      <c r="B53" s="36"/>
      <c r="C53" s="34"/>
      <c r="D53" s="34"/>
      <c r="E53" s="34"/>
      <c r="F53" s="34"/>
      <c r="G53" s="36"/>
    </row>
    <row r="54" spans="2:7" x14ac:dyDescent="0.35">
      <c r="B54" s="36"/>
      <c r="C54" s="34"/>
      <c r="D54" s="34"/>
      <c r="E54" s="34"/>
      <c r="F54" s="34"/>
      <c r="G54" s="36"/>
    </row>
    <row r="55" spans="2:7" x14ac:dyDescent="0.35">
      <c r="B55" s="36"/>
      <c r="C55" s="34"/>
      <c r="D55" s="34"/>
      <c r="E55" s="34"/>
      <c r="F55" s="34"/>
      <c r="G55" s="36"/>
    </row>
    <row r="56" spans="2:7" x14ac:dyDescent="0.35">
      <c r="B56" s="36"/>
      <c r="C56" s="34"/>
      <c r="D56" s="34"/>
      <c r="E56" s="34"/>
      <c r="F56" s="34"/>
      <c r="G56" s="36"/>
    </row>
    <row r="57" spans="2:7" x14ac:dyDescent="0.35">
      <c r="B57" s="36"/>
      <c r="C57" s="34"/>
      <c r="D57" s="34"/>
      <c r="E57" s="34"/>
      <c r="F57" s="34"/>
      <c r="G57" s="36"/>
    </row>
    <row r="58" spans="2:7" x14ac:dyDescent="0.35">
      <c r="B58" s="36"/>
      <c r="C58" s="34"/>
      <c r="D58" s="34"/>
      <c r="E58" s="34"/>
      <c r="F58" s="34"/>
      <c r="G58" s="36"/>
    </row>
    <row r="59" spans="2:7" x14ac:dyDescent="0.35">
      <c r="B59" s="36"/>
      <c r="C59" s="34"/>
      <c r="D59" s="34"/>
      <c r="E59" s="34"/>
      <c r="F59" s="34"/>
      <c r="G59" s="36"/>
    </row>
    <row r="60" spans="2:7" x14ac:dyDescent="0.35">
      <c r="B60" s="36"/>
      <c r="C60" s="34"/>
      <c r="D60" s="34"/>
      <c r="E60" s="34"/>
      <c r="F60" s="34"/>
      <c r="G60" s="36"/>
    </row>
    <row r="61" spans="2:7" x14ac:dyDescent="0.35">
      <c r="B61" s="36"/>
      <c r="C61" s="43"/>
      <c r="D61" s="43"/>
      <c r="E61" s="43"/>
      <c r="F61" s="43"/>
      <c r="G61" s="42"/>
    </row>
    <row r="62" spans="2:7" ht="23.5" customHeight="1" x14ac:dyDescent="0.35">
      <c r="B62" s="36"/>
      <c r="C62" s="34"/>
      <c r="D62" s="34"/>
      <c r="E62" s="34"/>
      <c r="F62" s="34"/>
      <c r="G62" s="36"/>
    </row>
    <row r="63" spans="2:7" ht="23.5" customHeight="1" x14ac:dyDescent="0.35">
      <c r="B63" s="36"/>
      <c r="C63" s="34"/>
      <c r="D63" s="34"/>
      <c r="E63" s="34"/>
      <c r="F63" s="34"/>
      <c r="G63" s="36"/>
    </row>
    <row r="64" spans="2:7" ht="33.65" customHeight="1" x14ac:dyDescent="0.35">
      <c r="B64" s="36"/>
      <c r="C64" s="34"/>
      <c r="D64" s="34"/>
      <c r="E64" s="34"/>
      <c r="F64" s="34"/>
      <c r="G64" s="36"/>
    </row>
    <row r="65" spans="2:7" x14ac:dyDescent="0.35">
      <c r="B65" s="36"/>
      <c r="C65" s="34"/>
      <c r="D65" s="34"/>
      <c r="E65" s="34"/>
      <c r="F65" s="34"/>
      <c r="G65" s="36"/>
    </row>
    <row r="66" spans="2:7" x14ac:dyDescent="0.35">
      <c r="B66" s="36"/>
      <c r="C66" s="34"/>
      <c r="D66" s="34"/>
      <c r="E66" s="34"/>
      <c r="F66" s="34"/>
      <c r="G66" s="36"/>
    </row>
    <row r="67" spans="2:7" ht="17.149999999999999" customHeight="1" x14ac:dyDescent="0.35">
      <c r="B67" s="36"/>
      <c r="C67" s="34"/>
      <c r="D67" s="34"/>
      <c r="E67" s="34"/>
      <c r="F67" s="34"/>
      <c r="G67" s="36"/>
    </row>
    <row r="68" spans="2:7" s="6" customFormat="1" ht="15.65" customHeight="1" x14ac:dyDescent="0.35">
      <c r="B68" s="36"/>
      <c r="C68" s="34"/>
      <c r="D68" s="34"/>
      <c r="E68" s="34"/>
      <c r="F68" s="34"/>
      <c r="G68" s="36"/>
    </row>
    <row r="69" spans="2:7" s="6" customFormat="1" x14ac:dyDescent="0.35">
      <c r="B69" s="36"/>
      <c r="C69" s="34"/>
      <c r="D69" s="34"/>
      <c r="E69" s="34"/>
      <c r="F69" s="34"/>
      <c r="G69" s="36"/>
    </row>
    <row r="70" spans="2:7" s="6" customFormat="1" x14ac:dyDescent="0.35">
      <c r="B70" s="36"/>
      <c r="C70" s="34"/>
      <c r="D70" s="34"/>
      <c r="E70" s="34"/>
      <c r="F70" s="34"/>
      <c r="G70" s="36"/>
    </row>
    <row r="71" spans="2:7" s="6" customFormat="1" x14ac:dyDescent="0.35">
      <c r="B71" s="36"/>
      <c r="C71" s="34"/>
      <c r="D71" s="34"/>
      <c r="E71" s="34"/>
      <c r="F71" s="34"/>
      <c r="G71" s="36"/>
    </row>
    <row r="72" spans="2:7" s="6" customFormat="1" x14ac:dyDescent="0.35">
      <c r="B72" s="36"/>
      <c r="C72" s="34"/>
      <c r="D72" s="34"/>
      <c r="E72" s="34"/>
      <c r="F72" s="34"/>
      <c r="G72" s="36"/>
    </row>
    <row r="73" spans="2:7" s="6" customFormat="1" x14ac:dyDescent="0.35">
      <c r="B73" s="36"/>
      <c r="C73" s="34"/>
      <c r="D73" s="34"/>
      <c r="E73" s="34"/>
      <c r="F73" s="34"/>
      <c r="G73" s="36"/>
    </row>
    <row r="74" spans="2:7" s="6" customFormat="1" x14ac:dyDescent="0.35">
      <c r="B74" s="36"/>
      <c r="C74" s="34"/>
      <c r="D74" s="34"/>
      <c r="E74" s="34"/>
      <c r="F74" s="34"/>
      <c r="G74" s="36"/>
    </row>
    <row r="75" spans="2:7" s="6" customFormat="1" x14ac:dyDescent="0.35">
      <c r="B75" s="36"/>
      <c r="C75" s="34"/>
      <c r="D75" s="34"/>
      <c r="E75" s="34"/>
      <c r="F75" s="34"/>
      <c r="G75" s="36"/>
    </row>
    <row r="76" spans="2:7" s="6" customFormat="1" x14ac:dyDescent="0.35">
      <c r="B76" s="36"/>
      <c r="C76" s="34"/>
      <c r="D76" s="34"/>
      <c r="E76" s="34"/>
      <c r="F76" s="34"/>
      <c r="G76" s="36"/>
    </row>
    <row r="77" spans="2:7" s="6" customFormat="1" x14ac:dyDescent="0.35">
      <c r="B77" s="36"/>
      <c r="C77" s="34"/>
      <c r="D77" s="34"/>
      <c r="E77" s="34"/>
      <c r="F77" s="34"/>
      <c r="G77" s="36"/>
    </row>
    <row r="78" spans="2:7" s="6" customFormat="1" x14ac:dyDescent="0.35">
      <c r="B78" s="44"/>
      <c r="C78" s="43"/>
      <c r="D78" s="43"/>
      <c r="E78" s="43"/>
      <c r="F78" s="43"/>
      <c r="G78" s="42"/>
    </row>
    <row r="79" spans="2:7" s="6" customFormat="1" x14ac:dyDescent="0.35">
      <c r="B79" s="36"/>
      <c r="C79" s="34"/>
      <c r="D79" s="34"/>
      <c r="E79" s="34"/>
      <c r="F79" s="34"/>
      <c r="G79" s="36"/>
    </row>
    <row r="80" spans="2:7" s="6" customFormat="1" x14ac:dyDescent="0.35">
      <c r="B80" s="36"/>
      <c r="C80" s="34"/>
      <c r="D80" s="34"/>
      <c r="E80" s="34"/>
      <c r="F80" s="34"/>
      <c r="G80" s="36"/>
    </row>
    <row r="81" spans="2:7" s="6" customFormat="1" ht="18.649999999999999" customHeight="1" x14ac:dyDescent="0.35">
      <c r="B81" s="36"/>
      <c r="C81" s="34"/>
      <c r="D81" s="34"/>
      <c r="E81" s="34"/>
      <c r="F81" s="34"/>
      <c r="G81" s="36"/>
    </row>
    <row r="82" spans="2:7" s="6" customFormat="1" x14ac:dyDescent="0.35">
      <c r="B82" s="44"/>
      <c r="C82" s="34"/>
      <c r="D82" s="34"/>
      <c r="E82" s="34"/>
      <c r="F82" s="34"/>
      <c r="G82" s="36"/>
    </row>
    <row r="83" spans="2:7" s="6" customFormat="1" x14ac:dyDescent="0.35">
      <c r="B83" s="36"/>
      <c r="C83" s="34"/>
      <c r="D83" s="34"/>
      <c r="E83" s="34"/>
      <c r="F83" s="34"/>
      <c r="G83" s="36"/>
    </row>
    <row r="84" spans="2:7" s="6" customFormat="1" x14ac:dyDescent="0.35">
      <c r="B84" s="36"/>
      <c r="C84" s="34"/>
      <c r="D84" s="34"/>
      <c r="E84" s="34"/>
      <c r="F84" s="34"/>
      <c r="G84" s="36"/>
    </row>
    <row r="85" spans="2:7" s="6" customFormat="1" x14ac:dyDescent="0.35">
      <c r="B85" s="36"/>
      <c r="C85" s="34"/>
      <c r="D85" s="34"/>
      <c r="E85" s="34"/>
      <c r="F85" s="34"/>
      <c r="G85" s="36"/>
    </row>
    <row r="86" spans="2:7" s="6" customFormat="1" x14ac:dyDescent="0.35">
      <c r="B86" s="36"/>
      <c r="C86" s="34"/>
      <c r="D86" s="34"/>
      <c r="E86" s="34"/>
      <c r="F86" s="34"/>
      <c r="G86" s="36"/>
    </row>
    <row r="87" spans="2:7" s="6" customFormat="1" x14ac:dyDescent="0.35">
      <c r="B87" s="36"/>
      <c r="C87" s="34"/>
      <c r="D87" s="34"/>
      <c r="E87" s="34"/>
      <c r="F87" s="34"/>
      <c r="G87" s="36"/>
    </row>
    <row r="88" spans="2:7" s="6" customFormat="1" x14ac:dyDescent="0.35">
      <c r="B88" s="36"/>
      <c r="C88" s="34"/>
      <c r="D88" s="34"/>
      <c r="E88" s="34"/>
      <c r="F88" s="34"/>
      <c r="G88" s="36"/>
    </row>
    <row r="89" spans="2:7" s="6" customFormat="1" x14ac:dyDescent="0.35">
      <c r="B89" s="36"/>
      <c r="C89" s="34"/>
      <c r="D89" s="34"/>
      <c r="E89" s="34"/>
      <c r="F89" s="34"/>
      <c r="G89" s="36"/>
    </row>
    <row r="90" spans="2:7" s="6" customFormat="1" x14ac:dyDescent="0.35">
      <c r="B90" s="36"/>
      <c r="C90" s="34"/>
      <c r="D90" s="34"/>
      <c r="E90" s="34"/>
      <c r="F90" s="34"/>
      <c r="G90" s="36"/>
    </row>
    <row r="91" spans="2:7" s="6" customFormat="1" ht="23.5" customHeight="1" x14ac:dyDescent="0.35">
      <c r="B91" s="36"/>
      <c r="C91" s="34"/>
      <c r="D91" s="34"/>
      <c r="E91" s="34"/>
      <c r="F91" s="34"/>
      <c r="G91" s="36"/>
    </row>
    <row r="92" spans="2:7" s="6" customFormat="1" ht="23.5" customHeight="1" x14ac:dyDescent="0.35">
      <c r="B92" s="36"/>
      <c r="C92" s="34"/>
      <c r="D92" s="34"/>
      <c r="E92" s="34"/>
      <c r="F92" s="34"/>
      <c r="G92" s="36"/>
    </row>
    <row r="93" spans="2:7" s="6" customFormat="1" ht="23.5" customHeight="1" x14ac:dyDescent="0.35">
      <c r="B93" s="36"/>
      <c r="C93" s="34"/>
      <c r="D93" s="34"/>
      <c r="E93" s="34"/>
      <c r="F93" s="34"/>
      <c r="G93" s="36"/>
    </row>
    <row r="94" spans="2:7" s="6" customFormat="1" ht="23.5" customHeight="1" x14ac:dyDescent="0.35">
      <c r="B94" s="36"/>
      <c r="C94" s="34"/>
      <c r="D94" s="34"/>
      <c r="E94" s="34"/>
      <c r="F94" s="34"/>
      <c r="G94" s="36"/>
    </row>
    <row r="95" spans="2:7" s="6" customFormat="1" ht="23.5" customHeight="1" x14ac:dyDescent="0.35">
      <c r="B95" s="44"/>
      <c r="C95" s="43"/>
      <c r="D95" s="43"/>
      <c r="E95" s="43"/>
      <c r="F95" s="43"/>
      <c r="G95" s="42"/>
    </row>
    <row r="96" spans="2:7" s="6" customFormat="1" ht="26.15" customHeight="1" x14ac:dyDescent="0.35">
      <c r="B96" s="36"/>
      <c r="C96" s="34"/>
      <c r="D96" s="34"/>
      <c r="E96" s="34"/>
      <c r="F96" s="34"/>
      <c r="G96" s="36"/>
    </row>
    <row r="97" spans="2:7" s="6" customFormat="1" ht="14.5" customHeight="1" x14ac:dyDescent="0.35">
      <c r="B97" s="44"/>
      <c r="C97" s="34"/>
      <c r="D97" s="34"/>
      <c r="E97" s="34"/>
      <c r="F97" s="34"/>
      <c r="G97" s="36"/>
    </row>
    <row r="98" spans="2:7" s="6" customFormat="1" x14ac:dyDescent="0.35">
      <c r="B98" s="39"/>
      <c r="C98" s="34"/>
      <c r="D98" s="34"/>
      <c r="E98" s="34"/>
      <c r="F98" s="34"/>
      <c r="G98" s="36"/>
    </row>
    <row r="99" spans="2:7" s="6" customFormat="1" x14ac:dyDescent="0.35">
      <c r="B99" s="36"/>
      <c r="C99" s="34"/>
      <c r="D99" s="34"/>
      <c r="E99" s="34"/>
      <c r="F99" s="34"/>
      <c r="G99" s="36"/>
    </row>
    <row r="100" spans="2:7" s="6" customFormat="1" x14ac:dyDescent="0.35">
      <c r="B100" s="36"/>
      <c r="C100" s="34"/>
      <c r="D100" s="34"/>
      <c r="E100" s="34"/>
      <c r="F100" s="34"/>
      <c r="G100" s="36"/>
    </row>
    <row r="101" spans="2:7" s="6" customFormat="1" x14ac:dyDescent="0.35">
      <c r="B101" s="36"/>
      <c r="C101" s="34"/>
      <c r="D101" s="34"/>
      <c r="E101" s="34"/>
      <c r="F101" s="34"/>
      <c r="G101" s="36"/>
    </row>
  </sheetData>
  <phoneticPr fontId="19" type="noConversion"/>
  <conditionalFormatting sqref="G10">
    <cfRule type="cellIs" dxfId="129" priority="5" operator="lessThan">
      <formula>1</formula>
    </cfRule>
    <cfRule type="cellIs" dxfId="128" priority="6" operator="lessThan">
      <formula>1</formula>
    </cfRule>
  </conditionalFormatting>
  <conditionalFormatting sqref="G11">
    <cfRule type="cellIs" dxfId="127" priority="3" operator="lessThan">
      <formula>1</formula>
    </cfRule>
    <cfRule type="cellIs" dxfId="126" priority="4" operator="lessThan">
      <formula>1</formula>
    </cfRule>
  </conditionalFormatting>
  <conditionalFormatting sqref="G12">
    <cfRule type="cellIs" dxfId="125" priority="1" operator="lessThan">
      <formula>1</formula>
    </cfRule>
    <cfRule type="cellIs" dxfId="124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/>
  <ignoredErrors>
    <ignoredError sqref="G11:G13 G15:G16" calculatedColumn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20"/>
  <sheetViews>
    <sheetView topLeftCell="D34" workbookViewId="0">
      <selection activeCell="H64" sqref="H64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2.26953125" style="1" customWidth="1"/>
    <col min="4" max="4" width="12.81640625" style="1" customWidth="1"/>
    <col min="5" max="5" width="12" style="1" customWidth="1"/>
    <col min="6" max="6" width="15" style="1" customWidth="1"/>
    <col min="7" max="7" width="27.179687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1" spans="1:5" x14ac:dyDescent="0.35">
      <c r="A1" s="73"/>
      <c r="B1" s="73"/>
      <c r="C1" s="73"/>
      <c r="D1" s="73"/>
      <c r="E1" s="73"/>
    </row>
    <row r="2" spans="1:5" x14ac:dyDescent="0.35">
      <c r="A2" s="73"/>
      <c r="B2" s="73"/>
      <c r="C2" s="73"/>
      <c r="D2" s="73"/>
      <c r="E2" s="73"/>
    </row>
    <row r="3" spans="1:5" x14ac:dyDescent="0.35">
      <c r="A3" s="73"/>
      <c r="B3" s="73"/>
      <c r="C3" s="73"/>
      <c r="D3" s="73"/>
      <c r="E3" s="73"/>
    </row>
    <row r="4" spans="1:5" x14ac:dyDescent="0.35">
      <c r="A4" s="73"/>
      <c r="B4" s="73"/>
      <c r="C4" s="73"/>
      <c r="D4" s="73"/>
      <c r="E4" s="73"/>
    </row>
    <row r="5" spans="1:5" x14ac:dyDescent="0.35">
      <c r="A5" s="73"/>
      <c r="B5" s="73"/>
      <c r="C5" s="73"/>
      <c r="D5" s="73"/>
      <c r="E5" s="73"/>
    </row>
    <row r="6" spans="1:5" ht="21" x14ac:dyDescent="0.5">
      <c r="A6" s="73"/>
      <c r="B6" s="72" t="s">
        <v>37</v>
      </c>
      <c r="C6" s="74">
        <v>9</v>
      </c>
      <c r="D6" s="74"/>
      <c r="E6" s="73"/>
    </row>
    <row r="7" spans="1:5" ht="21" x14ac:dyDescent="0.5">
      <c r="A7" s="73"/>
      <c r="B7" s="72" t="s">
        <v>38</v>
      </c>
      <c r="C7" s="92" t="s">
        <v>341</v>
      </c>
      <c r="D7" s="74"/>
      <c r="E7" s="75"/>
    </row>
    <row r="8" spans="1:5" ht="21" x14ac:dyDescent="0.5">
      <c r="A8" s="73"/>
      <c r="B8" s="72" t="s">
        <v>40</v>
      </c>
      <c r="C8" s="92" t="s">
        <v>342</v>
      </c>
      <c r="D8" s="74"/>
      <c r="E8" s="75"/>
    </row>
    <row r="9" spans="1:5" ht="21" x14ac:dyDescent="0.5">
      <c r="A9" s="73"/>
      <c r="B9" s="72" t="s">
        <v>41</v>
      </c>
      <c r="C9" s="92" t="s">
        <v>343</v>
      </c>
      <c r="D9" s="74"/>
      <c r="E9" s="75"/>
    </row>
    <row r="10" spans="1:5" ht="21" x14ac:dyDescent="0.5">
      <c r="A10" s="73"/>
      <c r="B10" s="72" t="s">
        <v>43</v>
      </c>
      <c r="C10" s="92" t="s">
        <v>344</v>
      </c>
      <c r="D10" s="74"/>
      <c r="E10" s="75"/>
    </row>
    <row r="11" spans="1:5" ht="21" x14ac:dyDescent="0.5">
      <c r="A11" s="73"/>
      <c r="B11" s="72" t="s">
        <v>45</v>
      </c>
      <c r="C11" s="92" t="s">
        <v>345</v>
      </c>
      <c r="D11" s="76"/>
      <c r="E11" s="75"/>
    </row>
    <row r="12" spans="1:5" ht="21" x14ac:dyDescent="0.5">
      <c r="A12" s="73"/>
      <c r="B12" s="72" t="s">
        <v>47</v>
      </c>
      <c r="C12" s="92" t="s">
        <v>346</v>
      </c>
      <c r="D12" s="74"/>
      <c r="E12" s="75"/>
    </row>
    <row r="13" spans="1:5" ht="21" x14ac:dyDescent="0.5">
      <c r="A13" s="73"/>
      <c r="B13" s="72" t="s">
        <v>52</v>
      </c>
      <c r="C13" s="92" t="s">
        <v>347</v>
      </c>
      <c r="D13" s="74"/>
      <c r="E13" s="75"/>
    </row>
    <row r="14" spans="1:5" ht="21" x14ac:dyDescent="0.5">
      <c r="A14" s="73"/>
      <c r="B14" s="72" t="s">
        <v>54</v>
      </c>
      <c r="C14" s="92" t="s">
        <v>321</v>
      </c>
      <c r="D14" s="74"/>
      <c r="E14" s="75"/>
    </row>
    <row r="15" spans="1:5" ht="21" x14ac:dyDescent="0.5">
      <c r="A15" s="73"/>
      <c r="B15" s="72" t="s">
        <v>56</v>
      </c>
      <c r="C15" s="92" t="s">
        <v>348</v>
      </c>
      <c r="D15" s="74"/>
      <c r="E15" s="75"/>
    </row>
    <row r="16" spans="1:5" ht="21" x14ac:dyDescent="0.5">
      <c r="A16" s="73"/>
      <c r="B16" s="72" t="s">
        <v>194</v>
      </c>
      <c r="C16" s="92" t="s">
        <v>349</v>
      </c>
      <c r="D16" s="74"/>
      <c r="E16" s="75"/>
    </row>
    <row r="17" spans="1:15" ht="21" x14ac:dyDescent="0.5">
      <c r="A17" s="73"/>
      <c r="B17" s="72" t="s">
        <v>195</v>
      </c>
      <c r="C17" s="92" t="s">
        <v>350</v>
      </c>
      <c r="D17" s="74"/>
      <c r="E17" s="75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21" x14ac:dyDescent="0.5">
      <c r="A18" s="73"/>
      <c r="B18" s="72" t="s">
        <v>61</v>
      </c>
      <c r="C18" s="92" t="s">
        <v>351</v>
      </c>
      <c r="D18" s="74"/>
      <c r="E18" s="75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21" x14ac:dyDescent="0.5">
      <c r="A19" s="73"/>
      <c r="B19" s="72" t="s">
        <v>196</v>
      </c>
      <c r="C19" s="92" t="s">
        <v>352</v>
      </c>
      <c r="D19" s="74"/>
      <c r="E19" s="75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21" x14ac:dyDescent="0.5">
      <c r="A20" s="73"/>
      <c r="B20" s="72" t="s">
        <v>197</v>
      </c>
      <c r="C20" s="92" t="s">
        <v>353</v>
      </c>
      <c r="D20" s="74"/>
      <c r="E20" s="75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21" x14ac:dyDescent="0.5">
      <c r="A21" s="73"/>
      <c r="B21" s="72" t="s">
        <v>198</v>
      </c>
      <c r="C21" s="92" t="s">
        <v>354</v>
      </c>
      <c r="D21" s="74"/>
      <c r="E21" s="75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1" x14ac:dyDescent="0.5">
      <c r="A22" s="73"/>
      <c r="B22" s="72" t="s">
        <v>67</v>
      </c>
      <c r="C22" s="92" t="s">
        <v>325</v>
      </c>
      <c r="D22" s="74"/>
      <c r="E22" s="75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15" s="7" customFormat="1" ht="21" customHeight="1" x14ac:dyDescent="0.5">
      <c r="A23" s="77"/>
      <c r="B23" s="72" t="s">
        <v>69</v>
      </c>
      <c r="C23" s="92" t="s">
        <v>324</v>
      </c>
      <c r="D23" s="74"/>
      <c r="E23" s="75"/>
      <c r="F23" s="5"/>
      <c r="G23" s="6"/>
    </row>
    <row r="24" spans="1:15" s="7" customFormat="1" ht="21" x14ac:dyDescent="0.5">
      <c r="B24" s="3" t="s">
        <v>71</v>
      </c>
      <c r="C24" s="50">
        <v>13</v>
      </c>
      <c r="D24" s="5"/>
      <c r="E24" s="5"/>
      <c r="F24" s="5"/>
      <c r="G24" s="6"/>
    </row>
    <row r="25" spans="1:15" s="7" customFormat="1" ht="21" x14ac:dyDescent="0.5">
      <c r="B25" s="3"/>
      <c r="C25" s="50"/>
      <c r="D25" s="5"/>
      <c r="E25" s="5"/>
      <c r="F25" s="5"/>
      <c r="G25" s="6"/>
    </row>
    <row r="26" spans="1:15" x14ac:dyDescent="0.35">
      <c r="A26" s="98"/>
      <c r="B26" s="8"/>
      <c r="C26" s="95"/>
      <c r="D26" s="95"/>
      <c r="E26" s="95"/>
      <c r="F26" s="95"/>
      <c r="G26" s="95"/>
      <c r="H26" s="98"/>
      <c r="I26" s="98"/>
      <c r="J26" s="98"/>
      <c r="K26" s="98"/>
      <c r="L26" s="98"/>
      <c r="M26" s="98"/>
      <c r="N26" s="98"/>
      <c r="O26" s="98"/>
    </row>
    <row r="27" spans="1:15" x14ac:dyDescent="0.35">
      <c r="A27" s="98"/>
      <c r="B27" s="10" t="s">
        <v>73</v>
      </c>
      <c r="C27" s="10" t="s">
        <v>74</v>
      </c>
      <c r="D27" s="10" t="s">
        <v>75</v>
      </c>
      <c r="E27" s="52" t="s">
        <v>76</v>
      </c>
      <c r="F27" s="10" t="s">
        <v>77</v>
      </c>
      <c r="G27" s="46" t="s">
        <v>7</v>
      </c>
      <c r="H27" s="98"/>
      <c r="I27" s="98"/>
      <c r="J27" s="98"/>
      <c r="K27" s="98"/>
      <c r="L27" s="98"/>
      <c r="M27" s="98"/>
      <c r="N27" s="98"/>
      <c r="O27" s="98"/>
    </row>
    <row r="28" spans="1:15" ht="29" x14ac:dyDescent="0.35">
      <c r="A28" s="98"/>
      <c r="B28" s="99"/>
      <c r="C28" s="11" t="s">
        <v>78</v>
      </c>
      <c r="D28" s="11" t="s">
        <v>79</v>
      </c>
      <c r="E28" s="11" t="s">
        <v>80</v>
      </c>
      <c r="F28" s="11" t="s">
        <v>81</v>
      </c>
      <c r="G28" s="57" t="s">
        <v>82</v>
      </c>
      <c r="H28" s="98"/>
      <c r="I28" s="98"/>
      <c r="J28" s="98"/>
      <c r="K28" s="98"/>
      <c r="L28" s="98"/>
      <c r="M28" s="98"/>
      <c r="N28" s="98"/>
      <c r="O28" s="98"/>
    </row>
    <row r="29" spans="1:15" x14ac:dyDescent="0.35">
      <c r="A29" s="98"/>
      <c r="B29" s="99"/>
      <c r="C29" s="11" t="s">
        <v>83</v>
      </c>
      <c r="D29" s="11" t="s">
        <v>83</v>
      </c>
      <c r="E29" s="11"/>
      <c r="F29" s="11" t="s">
        <v>84</v>
      </c>
      <c r="G29" s="57" t="s">
        <v>85</v>
      </c>
      <c r="H29" s="98"/>
      <c r="I29" s="98"/>
      <c r="J29" s="98"/>
      <c r="K29" s="98"/>
      <c r="L29" s="98"/>
      <c r="M29" s="98"/>
      <c r="N29" s="98"/>
      <c r="O29" s="98"/>
    </row>
    <row r="30" spans="1:15" x14ac:dyDescent="0.35">
      <c r="A30" s="98"/>
      <c r="B30" s="99"/>
      <c r="C30" s="11"/>
      <c r="D30" s="11"/>
      <c r="E30" s="11"/>
      <c r="F30" s="11"/>
      <c r="G30" s="57" t="s">
        <v>14</v>
      </c>
      <c r="H30" s="98"/>
      <c r="I30" s="98"/>
      <c r="J30" s="98"/>
      <c r="K30" s="100" t="s">
        <v>86</v>
      </c>
      <c r="L30" s="100" t="s">
        <v>4</v>
      </c>
      <c r="M30" s="100" t="s">
        <v>28</v>
      </c>
      <c r="N30" s="100" t="s">
        <v>87</v>
      </c>
      <c r="O30" s="100" t="s">
        <v>88</v>
      </c>
    </row>
    <row r="31" spans="1:15" x14ac:dyDescent="0.35">
      <c r="A31" s="98"/>
      <c r="B31" s="101"/>
      <c r="C31" s="12"/>
      <c r="D31" s="12"/>
      <c r="E31" s="12"/>
      <c r="F31" s="12"/>
      <c r="G31" s="58" t="s">
        <v>15</v>
      </c>
      <c r="H31" s="98"/>
      <c r="I31" s="98"/>
      <c r="J31" s="98" t="str">
        <f>B32</f>
        <v>Kock 1</v>
      </c>
      <c r="K31" s="100">
        <f t="shared" ref="K31:N43" si="0">C32</f>
        <v>8.5</v>
      </c>
      <c r="L31" s="100">
        <f t="shared" si="0"/>
        <v>8.5</v>
      </c>
      <c r="M31" s="100">
        <f t="shared" si="0"/>
        <v>6.5</v>
      </c>
      <c r="N31" s="100">
        <f t="shared" si="0"/>
        <v>7</v>
      </c>
      <c r="O31" s="100"/>
    </row>
    <row r="32" spans="1:15" x14ac:dyDescent="0.35">
      <c r="A32" s="98"/>
      <c r="B32" s="12" t="s">
        <v>89</v>
      </c>
      <c r="C32" s="63">
        <v>8.5</v>
      </c>
      <c r="D32" s="63">
        <v>8.5</v>
      </c>
      <c r="E32" s="63">
        <v>6.5</v>
      </c>
      <c r="F32" s="63">
        <v>7</v>
      </c>
      <c r="G32" s="59"/>
      <c r="H32" s="98"/>
      <c r="I32" s="98"/>
      <c r="J32" s="98" t="str">
        <f t="shared" ref="J32:J41" si="1">B33</f>
        <v>Kock2</v>
      </c>
      <c r="K32" s="100">
        <f t="shared" si="0"/>
        <v>9</v>
      </c>
      <c r="L32" s="100">
        <f t="shared" si="0"/>
        <v>7</v>
      </c>
      <c r="M32" s="100">
        <f t="shared" si="0"/>
        <v>7</v>
      </c>
      <c r="N32" s="100">
        <f t="shared" si="0"/>
        <v>7</v>
      </c>
      <c r="O32" s="100"/>
    </row>
    <row r="33" spans="2:15" x14ac:dyDescent="0.35">
      <c r="B33" s="11" t="s">
        <v>90</v>
      </c>
      <c r="C33" s="64">
        <v>9</v>
      </c>
      <c r="D33" s="64">
        <v>7</v>
      </c>
      <c r="E33" s="64">
        <v>7</v>
      </c>
      <c r="F33" s="64">
        <v>7</v>
      </c>
      <c r="G33" s="14"/>
      <c r="H33" s="98"/>
      <c r="I33" s="98"/>
      <c r="J33" s="98" t="str">
        <f t="shared" si="1"/>
        <v>Kock 3</v>
      </c>
      <c r="K33" s="100">
        <f t="shared" si="0"/>
        <v>8</v>
      </c>
      <c r="L33" s="100">
        <f t="shared" si="0"/>
        <v>6</v>
      </c>
      <c r="M33" s="100">
        <f t="shared" si="0"/>
        <v>6</v>
      </c>
      <c r="N33" s="100">
        <f t="shared" si="0"/>
        <v>6</v>
      </c>
      <c r="O33" s="100"/>
    </row>
    <row r="34" spans="2:15" x14ac:dyDescent="0.35">
      <c r="B34" s="11" t="s">
        <v>91</v>
      </c>
      <c r="C34" s="64">
        <v>8</v>
      </c>
      <c r="D34" s="64">
        <v>6</v>
      </c>
      <c r="E34" s="64">
        <v>6</v>
      </c>
      <c r="F34" s="64">
        <v>6</v>
      </c>
      <c r="G34" s="14"/>
      <c r="H34" s="98"/>
      <c r="I34" s="98"/>
      <c r="J34" s="98" t="str">
        <f t="shared" si="1"/>
        <v>Kock 4</v>
      </c>
      <c r="K34" s="100">
        <f t="shared" si="0"/>
        <v>7</v>
      </c>
      <c r="L34" s="100">
        <f t="shared" si="0"/>
        <v>7</v>
      </c>
      <c r="M34" s="100">
        <f t="shared" si="0"/>
        <v>6</v>
      </c>
      <c r="N34" s="100">
        <f t="shared" si="0"/>
        <v>5</v>
      </c>
      <c r="O34" s="100"/>
    </row>
    <row r="35" spans="2:15" x14ac:dyDescent="0.35">
      <c r="B35" s="11" t="s">
        <v>92</v>
      </c>
      <c r="C35" s="64">
        <v>7</v>
      </c>
      <c r="D35" s="64">
        <v>7</v>
      </c>
      <c r="E35" s="64">
        <v>6</v>
      </c>
      <c r="F35" s="64">
        <v>5</v>
      </c>
      <c r="G35" s="14"/>
      <c r="H35" s="98"/>
      <c r="I35" s="98"/>
      <c r="J35" s="98" t="str">
        <f t="shared" si="1"/>
        <v>Kock 5</v>
      </c>
      <c r="K35" s="100">
        <f t="shared" si="0"/>
        <v>8</v>
      </c>
      <c r="L35" s="100">
        <f t="shared" si="0"/>
        <v>9</v>
      </c>
      <c r="M35" s="100">
        <f t="shared" si="0"/>
        <v>8</v>
      </c>
      <c r="N35" s="100">
        <f t="shared" si="0"/>
        <v>8</v>
      </c>
      <c r="O35" s="100"/>
    </row>
    <row r="36" spans="2:15" x14ac:dyDescent="0.35">
      <c r="B36" s="11" t="s">
        <v>93</v>
      </c>
      <c r="C36" s="64">
        <v>8</v>
      </c>
      <c r="D36" s="64">
        <v>9</v>
      </c>
      <c r="E36" s="64">
        <v>8</v>
      </c>
      <c r="F36" s="64">
        <v>8</v>
      </c>
      <c r="G36" s="14"/>
      <c r="H36" s="98"/>
      <c r="I36" s="98"/>
      <c r="J36" s="98" t="str">
        <f t="shared" si="1"/>
        <v>Kock 6</v>
      </c>
      <c r="K36" s="100">
        <f t="shared" si="0"/>
        <v>8</v>
      </c>
      <c r="L36" s="100">
        <f t="shared" si="0"/>
        <v>7</v>
      </c>
      <c r="M36" s="100">
        <f t="shared" si="0"/>
        <v>7</v>
      </c>
      <c r="N36" s="100">
        <f t="shared" si="0"/>
        <v>7</v>
      </c>
      <c r="O36" s="100"/>
    </row>
    <row r="37" spans="2:15" x14ac:dyDescent="0.35">
      <c r="B37" s="11" t="s">
        <v>94</v>
      </c>
      <c r="C37" s="64">
        <v>8</v>
      </c>
      <c r="D37" s="64">
        <v>7</v>
      </c>
      <c r="E37" s="64">
        <v>7</v>
      </c>
      <c r="F37" s="64">
        <v>7</v>
      </c>
      <c r="G37" s="14"/>
      <c r="H37" s="98"/>
      <c r="I37" s="98"/>
      <c r="J37" s="98" t="str">
        <f t="shared" si="1"/>
        <v>Kock 7</v>
      </c>
      <c r="K37" s="100">
        <f t="shared" si="0"/>
        <v>9</v>
      </c>
      <c r="L37" s="100">
        <f t="shared" si="0"/>
        <v>8</v>
      </c>
      <c r="M37" s="100">
        <f t="shared" si="0"/>
        <v>8</v>
      </c>
      <c r="N37" s="100">
        <f t="shared" si="0"/>
        <v>8</v>
      </c>
      <c r="O37" s="100"/>
    </row>
    <row r="38" spans="2:15" x14ac:dyDescent="0.35">
      <c r="B38" s="11" t="s">
        <v>95</v>
      </c>
      <c r="C38" s="64">
        <v>9</v>
      </c>
      <c r="D38" s="64">
        <v>8</v>
      </c>
      <c r="E38" s="64">
        <v>8</v>
      </c>
      <c r="F38" s="64">
        <v>8</v>
      </c>
      <c r="G38" s="14"/>
      <c r="H38" s="98"/>
      <c r="I38" s="98"/>
      <c r="J38" s="98" t="str">
        <f t="shared" si="1"/>
        <v>Kock 8</v>
      </c>
      <c r="K38" s="100">
        <f t="shared" si="0"/>
        <v>8</v>
      </c>
      <c r="L38" s="100">
        <f t="shared" si="0"/>
        <v>7</v>
      </c>
      <c r="M38" s="100">
        <f t="shared" si="0"/>
        <v>6</v>
      </c>
      <c r="N38" s="100">
        <f t="shared" si="0"/>
        <v>7</v>
      </c>
      <c r="O38" s="100"/>
    </row>
    <row r="39" spans="2:15" x14ac:dyDescent="0.35">
      <c r="B39" s="11" t="s">
        <v>96</v>
      </c>
      <c r="C39" s="64">
        <v>8</v>
      </c>
      <c r="D39" s="64">
        <v>7</v>
      </c>
      <c r="E39" s="64">
        <v>6</v>
      </c>
      <c r="F39" s="64">
        <v>7</v>
      </c>
      <c r="G39" s="14"/>
      <c r="H39" s="98"/>
      <c r="I39" s="98"/>
      <c r="J39" s="98" t="str">
        <f t="shared" si="1"/>
        <v>Kock 9</v>
      </c>
      <c r="K39" s="100">
        <f t="shared" si="0"/>
        <v>8</v>
      </c>
      <c r="L39" s="100">
        <f t="shared" si="0"/>
        <v>8</v>
      </c>
      <c r="M39" s="100">
        <f t="shared" si="0"/>
        <v>8</v>
      </c>
      <c r="N39" s="100">
        <f t="shared" si="0"/>
        <v>9</v>
      </c>
      <c r="O39" s="100"/>
    </row>
    <row r="40" spans="2:15" x14ac:dyDescent="0.35">
      <c r="B40" s="11" t="s">
        <v>97</v>
      </c>
      <c r="C40" s="64">
        <v>8</v>
      </c>
      <c r="D40" s="64">
        <v>8</v>
      </c>
      <c r="E40" s="64">
        <v>8</v>
      </c>
      <c r="F40" s="64">
        <v>9</v>
      </c>
      <c r="G40" s="14"/>
      <c r="H40" s="98"/>
      <c r="I40" s="98"/>
      <c r="J40" s="98" t="str">
        <f t="shared" si="1"/>
        <v>Kock 10</v>
      </c>
      <c r="K40" s="100">
        <f t="shared" si="0"/>
        <v>8</v>
      </c>
      <c r="L40" s="100">
        <f t="shared" si="0"/>
        <v>7</v>
      </c>
      <c r="M40" s="100">
        <f t="shared" si="0"/>
        <v>8</v>
      </c>
      <c r="N40" s="100">
        <f t="shared" si="0"/>
        <v>8</v>
      </c>
      <c r="O40" s="100"/>
    </row>
    <row r="41" spans="2:15" x14ac:dyDescent="0.35">
      <c r="B41" s="11" t="s">
        <v>98</v>
      </c>
      <c r="C41" s="64">
        <v>8</v>
      </c>
      <c r="D41" s="64">
        <v>7</v>
      </c>
      <c r="E41" s="64">
        <v>8</v>
      </c>
      <c r="F41" s="64">
        <v>8</v>
      </c>
      <c r="G41" s="14"/>
      <c r="H41" s="98"/>
      <c r="I41" s="98"/>
      <c r="J41" s="98" t="str">
        <f t="shared" si="1"/>
        <v>Kock 11</v>
      </c>
      <c r="K41" s="100">
        <f t="shared" si="0"/>
        <v>7.5</v>
      </c>
      <c r="L41" s="100">
        <f t="shared" si="0"/>
        <v>7</v>
      </c>
      <c r="M41" s="100">
        <f t="shared" si="0"/>
        <v>5</v>
      </c>
      <c r="N41" s="100">
        <f t="shared" si="0"/>
        <v>6</v>
      </c>
      <c r="O41" s="100"/>
    </row>
    <row r="42" spans="2:15" x14ac:dyDescent="0.35">
      <c r="B42" s="11" t="s">
        <v>99</v>
      </c>
      <c r="C42" s="64">
        <v>7.5</v>
      </c>
      <c r="D42" s="64">
        <v>7</v>
      </c>
      <c r="E42" s="64">
        <v>5</v>
      </c>
      <c r="F42" s="64">
        <v>6</v>
      </c>
      <c r="G42" s="14"/>
      <c r="H42" s="98"/>
      <c r="I42" s="98"/>
      <c r="J42" s="98" t="s">
        <v>100</v>
      </c>
      <c r="K42" s="100">
        <f t="shared" si="0"/>
        <v>8</v>
      </c>
      <c r="L42" s="100">
        <f t="shared" si="0"/>
        <v>8</v>
      </c>
      <c r="M42" s="100">
        <f t="shared" si="0"/>
        <v>7.5</v>
      </c>
      <c r="N42" s="100">
        <f t="shared" si="0"/>
        <v>7</v>
      </c>
      <c r="O42" s="100"/>
    </row>
    <row r="43" spans="2:15" x14ac:dyDescent="0.35">
      <c r="B43" s="11" t="s">
        <v>100</v>
      </c>
      <c r="C43" s="64">
        <v>8</v>
      </c>
      <c r="D43" s="64">
        <v>8</v>
      </c>
      <c r="E43" s="64">
        <v>7.5</v>
      </c>
      <c r="F43" s="64">
        <v>7</v>
      </c>
      <c r="G43" s="14"/>
      <c r="H43" s="98"/>
      <c r="I43" s="98"/>
      <c r="J43" s="98" t="s">
        <v>101</v>
      </c>
      <c r="K43" s="100">
        <f t="shared" si="0"/>
        <v>6.5</v>
      </c>
      <c r="L43" s="100">
        <f t="shared" si="0"/>
        <v>6</v>
      </c>
      <c r="M43" s="100">
        <f t="shared" si="0"/>
        <v>6</v>
      </c>
      <c r="N43" s="100">
        <f t="shared" si="0"/>
        <v>5.5</v>
      </c>
      <c r="O43" s="100"/>
    </row>
    <row r="44" spans="2:15" x14ac:dyDescent="0.35">
      <c r="B44" s="11" t="s">
        <v>101</v>
      </c>
      <c r="C44" s="64">
        <v>6.5</v>
      </c>
      <c r="D44" s="64">
        <v>6</v>
      </c>
      <c r="E44" s="64">
        <v>6</v>
      </c>
      <c r="F44" s="64">
        <v>5.5</v>
      </c>
      <c r="G44" s="14"/>
      <c r="H44" s="98"/>
      <c r="I44" s="98"/>
      <c r="J44" s="98" t="s">
        <v>174</v>
      </c>
      <c r="K44" s="100" t="e">
        <f>#REF!</f>
        <v>#REF!</v>
      </c>
      <c r="L44" s="100" t="e">
        <f>#REF!</f>
        <v>#REF!</v>
      </c>
      <c r="M44" s="100" t="e">
        <f>#REF!</f>
        <v>#REF!</v>
      </c>
      <c r="N44" s="100" t="e">
        <f>#REF!</f>
        <v>#REF!</v>
      </c>
      <c r="O44" s="100"/>
    </row>
    <row r="45" spans="2:15" x14ac:dyDescent="0.35">
      <c r="B45" s="11" t="s">
        <v>102</v>
      </c>
      <c r="C45" s="14">
        <f>SUM(C32:C44)</f>
        <v>103.5</v>
      </c>
      <c r="D45" s="14">
        <f>SUM(D32:D44)</f>
        <v>95.5</v>
      </c>
      <c r="E45" s="14">
        <f>SUM(E32:E44)</f>
        <v>89</v>
      </c>
      <c r="F45" s="14">
        <f>SUM(F32:F44)*2</f>
        <v>181</v>
      </c>
      <c r="G45" s="61">
        <f>SUM(C45:F45)/C24</f>
        <v>36.07692307692308</v>
      </c>
      <c r="H45" s="98"/>
      <c r="I45" s="98"/>
      <c r="J45" s="98"/>
      <c r="K45" s="98"/>
      <c r="L45" s="98"/>
      <c r="M45" s="98"/>
      <c r="N45" s="98"/>
      <c r="O45" s="98"/>
    </row>
    <row r="46" spans="2:15" x14ac:dyDescent="0.35">
      <c r="B46" s="15" t="s">
        <v>103</v>
      </c>
      <c r="C46" s="16">
        <f>C45/C24</f>
        <v>7.9615384615384617</v>
      </c>
      <c r="D46" s="16">
        <f>D45/C24</f>
        <v>7.3461538461538458</v>
      </c>
      <c r="E46" s="16">
        <f>E45/C24</f>
        <v>6.8461538461538458</v>
      </c>
      <c r="F46" s="16">
        <f>F45/C24</f>
        <v>13.923076923076923</v>
      </c>
      <c r="G46" s="62">
        <f>SUM(C46:F46)</f>
        <v>36.07692307692308</v>
      </c>
      <c r="H46" s="98"/>
      <c r="I46" s="98"/>
      <c r="J46" s="98"/>
      <c r="K46" s="98"/>
      <c r="L46" s="98"/>
      <c r="M46" s="98"/>
      <c r="N46" s="98"/>
      <c r="O46" s="98"/>
    </row>
    <row r="48" spans="2:15" x14ac:dyDescent="0.35">
      <c r="B48" s="73"/>
      <c r="C48" s="73"/>
      <c r="D48" s="73"/>
      <c r="E48" s="73"/>
      <c r="F48" s="73"/>
      <c r="G48" s="73"/>
      <c r="H48" s="98"/>
      <c r="I48" s="98"/>
      <c r="J48" s="98"/>
      <c r="K48" s="98"/>
      <c r="L48" s="98"/>
      <c r="M48" s="98"/>
      <c r="N48" s="98"/>
      <c r="O48" s="98"/>
    </row>
    <row r="49" spans="2:8" x14ac:dyDescent="0.35">
      <c r="B49" s="73"/>
      <c r="C49" s="73"/>
      <c r="D49" s="73"/>
      <c r="E49" s="73"/>
      <c r="F49" s="73"/>
      <c r="G49" s="73"/>
      <c r="H49" s="98"/>
    </row>
    <row r="50" spans="2:8" ht="21" x14ac:dyDescent="0.5">
      <c r="B50" s="72" t="s">
        <v>104</v>
      </c>
      <c r="C50" s="72"/>
      <c r="D50" s="73"/>
      <c r="E50" s="73"/>
      <c r="F50" s="73"/>
      <c r="G50" s="72" t="s">
        <v>105</v>
      </c>
      <c r="H50" s="98"/>
    </row>
    <row r="51" spans="2:8" ht="21" x14ac:dyDescent="0.5">
      <c r="B51" s="72" t="s">
        <v>106</v>
      </c>
      <c r="C51" s="74" t="s">
        <v>233</v>
      </c>
      <c r="D51" s="75"/>
      <c r="E51" s="75"/>
      <c r="F51" s="75"/>
      <c r="G51" s="72" t="s">
        <v>108</v>
      </c>
      <c r="H51" s="4" t="s">
        <v>355</v>
      </c>
    </row>
    <row r="52" spans="2:8" ht="21" x14ac:dyDescent="0.5">
      <c r="B52" s="72" t="s">
        <v>110</v>
      </c>
      <c r="C52" s="75"/>
      <c r="D52" s="75"/>
      <c r="E52" s="75"/>
      <c r="F52" s="75"/>
      <c r="G52" s="75"/>
      <c r="H52" s="4" t="s">
        <v>356</v>
      </c>
    </row>
    <row r="53" spans="2:8" ht="21" x14ac:dyDescent="0.5">
      <c r="B53" s="72" t="s">
        <v>113</v>
      </c>
      <c r="C53" s="4" t="s">
        <v>271</v>
      </c>
      <c r="D53" s="75"/>
      <c r="E53" s="75"/>
      <c r="F53" s="75"/>
      <c r="G53" s="75"/>
      <c r="H53" s="4"/>
    </row>
    <row r="54" spans="2:8" ht="21" x14ac:dyDescent="0.5">
      <c r="B54" s="72" t="s">
        <v>117</v>
      </c>
      <c r="C54" s="4" t="s">
        <v>118</v>
      </c>
      <c r="D54" s="75"/>
      <c r="E54" s="75"/>
      <c r="F54" s="75"/>
      <c r="G54" s="75"/>
      <c r="H54" s="4"/>
    </row>
    <row r="55" spans="2:8" ht="21" x14ac:dyDescent="0.5">
      <c r="B55" s="72" t="s">
        <v>121</v>
      </c>
      <c r="C55" s="4" t="s">
        <v>122</v>
      </c>
      <c r="D55" s="75"/>
      <c r="E55" s="75"/>
      <c r="F55" s="75"/>
      <c r="G55" s="72" t="s">
        <v>119</v>
      </c>
      <c r="H55" s="4" t="s">
        <v>357</v>
      </c>
    </row>
    <row r="56" spans="2:8" ht="21" x14ac:dyDescent="0.5">
      <c r="B56" s="72" t="s">
        <v>155</v>
      </c>
      <c r="C56" s="4" t="s">
        <v>125</v>
      </c>
      <c r="D56" s="75"/>
      <c r="E56" s="75"/>
      <c r="F56" s="75"/>
      <c r="G56" s="75"/>
      <c r="H56" s="4" t="s">
        <v>358</v>
      </c>
    </row>
    <row r="57" spans="2:8" ht="21" x14ac:dyDescent="0.5">
      <c r="B57" s="72" t="s">
        <v>126</v>
      </c>
      <c r="C57" s="75"/>
      <c r="D57" s="75"/>
      <c r="E57" s="75"/>
      <c r="F57" s="75"/>
      <c r="G57" s="75"/>
      <c r="H57" s="4"/>
    </row>
    <row r="58" spans="2:8" ht="21" x14ac:dyDescent="0.5">
      <c r="B58" s="72" t="s">
        <v>129</v>
      </c>
      <c r="C58" s="75" t="s">
        <v>183</v>
      </c>
      <c r="D58" s="75"/>
      <c r="E58" s="75"/>
      <c r="F58" s="75"/>
      <c r="G58" s="72" t="s">
        <v>127</v>
      </c>
      <c r="H58" s="4" t="s">
        <v>359</v>
      </c>
    </row>
    <row r="59" spans="2:8" ht="21" x14ac:dyDescent="0.5">
      <c r="B59" s="72" t="s">
        <v>132</v>
      </c>
      <c r="C59" s="75" t="s">
        <v>159</v>
      </c>
      <c r="D59" s="75"/>
      <c r="E59" s="75"/>
      <c r="F59" s="75"/>
      <c r="G59" s="75"/>
      <c r="H59" s="4" t="s">
        <v>360</v>
      </c>
    </row>
    <row r="60" spans="2:8" ht="21" x14ac:dyDescent="0.5">
      <c r="B60" s="72" t="s">
        <v>135</v>
      </c>
      <c r="C60" s="75"/>
      <c r="D60" s="75"/>
      <c r="E60" s="75"/>
      <c r="F60" s="75"/>
      <c r="G60" s="75"/>
      <c r="H60" s="4" t="s">
        <v>361</v>
      </c>
    </row>
    <row r="61" spans="2:8" ht="21" x14ac:dyDescent="0.5">
      <c r="B61" s="72" t="s">
        <v>162</v>
      </c>
      <c r="C61" s="75"/>
      <c r="D61" s="75"/>
      <c r="E61" s="75"/>
      <c r="F61" s="75"/>
      <c r="G61" s="72" t="s">
        <v>136</v>
      </c>
      <c r="H61" s="4" t="s">
        <v>362</v>
      </c>
    </row>
    <row r="62" spans="2:8" ht="21" x14ac:dyDescent="0.5">
      <c r="B62" s="72" t="s">
        <v>164</v>
      </c>
      <c r="C62" s="75"/>
      <c r="D62" s="75"/>
      <c r="E62" s="75"/>
      <c r="F62" s="75"/>
      <c r="G62" s="75"/>
      <c r="H62" s="4" t="s">
        <v>363</v>
      </c>
    </row>
    <row r="63" spans="2:8" ht="21" x14ac:dyDescent="0.5">
      <c r="B63" s="72"/>
      <c r="C63" s="75"/>
      <c r="D63" s="75"/>
      <c r="E63" s="75"/>
      <c r="F63" s="75"/>
      <c r="G63" s="75"/>
      <c r="H63" s="4" t="s">
        <v>364</v>
      </c>
    </row>
    <row r="64" spans="2:8" ht="21" x14ac:dyDescent="0.5">
      <c r="B64" s="72" t="s">
        <v>139</v>
      </c>
      <c r="C64" s="75" t="s">
        <v>365</v>
      </c>
      <c r="D64" s="75"/>
      <c r="E64" s="75"/>
      <c r="F64" s="75"/>
      <c r="G64" s="75"/>
      <c r="H64" s="4" t="s">
        <v>366</v>
      </c>
    </row>
    <row r="65" spans="2:9" ht="21" x14ac:dyDescent="0.5">
      <c r="B65" s="75"/>
      <c r="C65" s="75" t="s">
        <v>367</v>
      </c>
      <c r="D65" s="75"/>
      <c r="E65" s="75"/>
      <c r="F65" s="75"/>
      <c r="G65" s="72"/>
      <c r="H65" s="4" t="s">
        <v>368</v>
      </c>
      <c r="I65" s="98"/>
    </row>
    <row r="66" spans="2:9" ht="18.649999999999999" customHeight="1" x14ac:dyDescent="0.5">
      <c r="B66" s="75"/>
      <c r="C66" s="75"/>
      <c r="D66" s="75"/>
      <c r="E66" s="75"/>
      <c r="F66" s="75"/>
      <c r="G66" s="75"/>
      <c r="H66" s="4"/>
      <c r="I66" s="98"/>
    </row>
    <row r="67" spans="2:9" ht="18.649999999999999" customHeight="1" x14ac:dyDescent="0.5">
      <c r="B67" s="95"/>
      <c r="C67" s="95"/>
      <c r="D67" s="98"/>
      <c r="E67" s="98"/>
      <c r="F67" s="98"/>
      <c r="G67" s="98"/>
      <c r="H67" s="4"/>
      <c r="I67" s="98"/>
    </row>
    <row r="68" spans="2:9" x14ac:dyDescent="0.35">
      <c r="B68" s="95"/>
      <c r="C68" s="95"/>
      <c r="D68" s="98"/>
      <c r="E68" s="98"/>
      <c r="F68" s="98"/>
      <c r="G68" s="98"/>
      <c r="H68" s="98"/>
      <c r="I68" s="98"/>
    </row>
    <row r="69" spans="2:9" x14ac:dyDescent="0.35">
      <c r="B69" s="95"/>
      <c r="C69" s="95"/>
      <c r="D69" s="98"/>
      <c r="E69" s="98"/>
      <c r="F69" s="98"/>
      <c r="G69" s="98"/>
      <c r="H69" s="98"/>
      <c r="I69" s="98"/>
    </row>
    <row r="70" spans="2:9" x14ac:dyDescent="0.35">
      <c r="B70" s="95"/>
      <c r="C70" s="95"/>
      <c r="D70" s="98"/>
      <c r="E70" s="98"/>
      <c r="F70" s="98"/>
      <c r="G70" s="98"/>
      <c r="H70" s="98"/>
      <c r="I70" s="98"/>
    </row>
    <row r="71" spans="2:9" x14ac:dyDescent="0.35">
      <c r="B71" s="95"/>
      <c r="C71" s="95"/>
      <c r="D71" s="98"/>
      <c r="E71" s="98"/>
      <c r="F71" s="98"/>
      <c r="G71" s="98"/>
      <c r="H71" s="98"/>
      <c r="I71" s="98"/>
    </row>
    <row r="72" spans="2:9" x14ac:dyDescent="0.35">
      <c r="B72" s="95"/>
      <c r="C72" s="95"/>
      <c r="D72" s="98"/>
      <c r="E72" s="98"/>
      <c r="F72" s="98"/>
      <c r="G72" s="98"/>
      <c r="H72" s="98"/>
      <c r="I72" s="98"/>
    </row>
    <row r="73" spans="2:9" x14ac:dyDescent="0.35">
      <c r="B73" s="95"/>
      <c r="C73" s="95"/>
      <c r="D73" s="98"/>
      <c r="E73" s="98"/>
      <c r="F73" s="98"/>
      <c r="G73" s="98"/>
      <c r="H73" s="98"/>
      <c r="I73" s="98"/>
    </row>
    <row r="74" spans="2:9" x14ac:dyDescent="0.35">
      <c r="B74" s="95"/>
      <c r="C74" s="95"/>
      <c r="D74" s="98"/>
      <c r="E74" s="98"/>
      <c r="F74" s="98"/>
      <c r="G74" s="98"/>
      <c r="H74" s="98"/>
      <c r="I74" s="98"/>
    </row>
    <row r="75" spans="2:9" x14ac:dyDescent="0.35">
      <c r="B75" s="95"/>
      <c r="C75" s="95"/>
      <c r="D75" s="98"/>
      <c r="E75" s="98"/>
      <c r="F75" s="98"/>
      <c r="G75" s="98"/>
      <c r="H75" s="98"/>
      <c r="I75" s="98"/>
    </row>
    <row r="76" spans="2:9" x14ac:dyDescent="0.35">
      <c r="B76" s="95"/>
      <c r="C76" s="95"/>
      <c r="D76" s="98"/>
      <c r="E76" s="98"/>
      <c r="F76" s="98"/>
      <c r="G76" s="98"/>
      <c r="H76" s="98"/>
      <c r="I76" s="98"/>
    </row>
    <row r="77" spans="2:9" x14ac:dyDescent="0.35">
      <c r="B77" s="6"/>
      <c r="C77" s="23"/>
      <c r="D77" s="23"/>
      <c r="E77" s="23"/>
      <c r="F77" s="23"/>
      <c r="G77" s="6"/>
      <c r="H77" s="95"/>
      <c r="I77" s="95"/>
    </row>
    <row r="78" spans="2:9" x14ac:dyDescent="0.35">
      <c r="B78" s="6"/>
      <c r="C78" s="23"/>
      <c r="D78" s="23"/>
      <c r="E78" s="23"/>
      <c r="F78" s="23"/>
      <c r="G78" s="6"/>
      <c r="H78" s="95"/>
      <c r="I78" s="95"/>
    </row>
    <row r="79" spans="2:9" x14ac:dyDescent="0.35">
      <c r="B79" s="6"/>
      <c r="C79" s="6"/>
      <c r="D79" s="6"/>
      <c r="E79" s="6"/>
      <c r="F79" s="6"/>
      <c r="G79" s="6"/>
      <c r="H79" s="95"/>
      <c r="I79" s="95"/>
    </row>
    <row r="80" spans="2:9" x14ac:dyDescent="0.35">
      <c r="B80" s="6"/>
      <c r="C80" s="6"/>
      <c r="D80" s="6"/>
      <c r="E80" s="6"/>
      <c r="F80" s="6"/>
      <c r="G80" s="6"/>
      <c r="H80" s="95"/>
      <c r="I80" s="95"/>
    </row>
    <row r="81" spans="2:9" x14ac:dyDescent="0.35">
      <c r="B81" s="6"/>
      <c r="C81" s="22"/>
      <c r="D81" s="22"/>
      <c r="E81" s="22"/>
      <c r="F81" s="22"/>
      <c r="G81" s="22"/>
      <c r="H81" s="95"/>
      <c r="I81" s="95"/>
    </row>
    <row r="82" spans="2:9" x14ac:dyDescent="0.35">
      <c r="B82" s="6"/>
      <c r="C82" s="6"/>
      <c r="D82" s="6"/>
      <c r="E82" s="6"/>
      <c r="F82" s="6"/>
      <c r="G82" s="6"/>
      <c r="H82" s="95"/>
      <c r="I82" s="95"/>
    </row>
    <row r="83" spans="2:9" ht="23.5" customHeight="1" x14ac:dyDescent="0.35">
      <c r="B83" s="17"/>
      <c r="C83" s="17"/>
      <c r="D83" s="17"/>
      <c r="E83" s="17"/>
      <c r="F83" s="17"/>
      <c r="G83" s="17"/>
      <c r="H83" s="95"/>
      <c r="I83" s="95"/>
    </row>
    <row r="84" spans="2:9" ht="23.5" customHeight="1" x14ac:dyDescent="0.35">
      <c r="B84" s="17"/>
      <c r="C84" s="17"/>
      <c r="D84" s="17"/>
      <c r="E84" s="17"/>
      <c r="F84" s="17"/>
      <c r="G84" s="17"/>
      <c r="H84" s="95"/>
      <c r="I84" s="95"/>
    </row>
    <row r="85" spans="2:9" ht="33.65" customHeight="1" x14ac:dyDescent="0.35">
      <c r="B85" s="17"/>
      <c r="C85" s="17"/>
      <c r="D85" s="17"/>
      <c r="E85" s="17"/>
      <c r="F85" s="17"/>
      <c r="G85" s="17"/>
      <c r="H85" s="95"/>
      <c r="I85" s="95"/>
    </row>
    <row r="86" spans="2:9" x14ac:dyDescent="0.35">
      <c r="B86" s="8"/>
      <c r="C86" s="6"/>
      <c r="D86" s="6"/>
      <c r="E86" s="6"/>
      <c r="F86" s="6"/>
      <c r="G86" s="6"/>
      <c r="H86" s="95"/>
      <c r="I86" s="95"/>
    </row>
    <row r="87" spans="2:9" x14ac:dyDescent="0.35">
      <c r="B87" s="6"/>
      <c r="C87" s="6"/>
      <c r="D87" s="6"/>
      <c r="E87" s="6"/>
      <c r="F87" s="6"/>
      <c r="G87" s="6"/>
      <c r="H87" s="95"/>
      <c r="I87" s="95"/>
    </row>
    <row r="88" spans="2:9" x14ac:dyDescent="0.35">
      <c r="B88" s="6"/>
      <c r="C88" s="6"/>
      <c r="D88" s="6"/>
      <c r="E88" s="6"/>
      <c r="F88" s="6"/>
      <c r="G88" s="6"/>
      <c r="H88" s="95"/>
      <c r="I88" s="95"/>
    </row>
    <row r="89" spans="2:9" x14ac:dyDescent="0.35">
      <c r="B89" s="6"/>
      <c r="C89" s="24"/>
      <c r="D89" s="24"/>
      <c r="E89" s="24"/>
      <c r="F89" s="24"/>
      <c r="G89" s="6"/>
      <c r="H89" s="95"/>
      <c r="I89" s="95"/>
    </row>
    <row r="90" spans="2:9" x14ac:dyDescent="0.35">
      <c r="B90" s="6"/>
      <c r="C90" s="6"/>
      <c r="D90" s="6"/>
      <c r="E90" s="6"/>
      <c r="F90" s="6"/>
      <c r="G90" s="6"/>
      <c r="H90" s="95"/>
      <c r="I90" s="95"/>
    </row>
    <row r="91" spans="2:9" x14ac:dyDescent="0.35">
      <c r="B91" s="6"/>
      <c r="C91" s="6"/>
      <c r="D91" s="6"/>
      <c r="E91" s="6"/>
      <c r="F91" s="6"/>
      <c r="G91" s="6"/>
      <c r="H91" s="95"/>
      <c r="I91" s="95"/>
    </row>
    <row r="92" spans="2:9" x14ac:dyDescent="0.35">
      <c r="B92" s="6"/>
      <c r="C92" s="6"/>
      <c r="D92" s="6"/>
      <c r="E92" s="6"/>
      <c r="F92" s="6"/>
      <c r="G92" s="6"/>
      <c r="H92" s="95"/>
      <c r="I92" s="95"/>
    </row>
    <row r="93" spans="2:9" x14ac:dyDescent="0.35">
      <c r="B93" s="6"/>
      <c r="C93" s="24"/>
      <c r="D93" s="24"/>
      <c r="E93" s="24"/>
      <c r="F93" s="24"/>
      <c r="G93" s="6"/>
      <c r="H93" s="95"/>
      <c r="I93" s="95"/>
    </row>
    <row r="94" spans="2:9" x14ac:dyDescent="0.35">
      <c r="B94" s="6"/>
      <c r="C94" s="24"/>
      <c r="D94" s="24"/>
      <c r="E94" s="24"/>
      <c r="F94" s="24"/>
      <c r="G94" s="6"/>
      <c r="H94" s="95"/>
      <c r="I94" s="95"/>
    </row>
    <row r="95" spans="2:9" x14ac:dyDescent="0.35">
      <c r="B95" s="6"/>
      <c r="C95" s="6"/>
      <c r="D95" s="6"/>
      <c r="E95" s="6"/>
      <c r="F95" s="6"/>
      <c r="G95" s="6"/>
      <c r="H95" s="95"/>
      <c r="I95" s="95"/>
    </row>
    <row r="96" spans="2:9" x14ac:dyDescent="0.35">
      <c r="B96" s="6"/>
      <c r="C96" s="6"/>
      <c r="D96" s="6"/>
      <c r="E96" s="6"/>
      <c r="F96" s="6"/>
      <c r="G96" s="6"/>
      <c r="H96" s="95"/>
      <c r="I96" s="95"/>
    </row>
    <row r="97" spans="2:9" x14ac:dyDescent="0.35">
      <c r="B97" s="6"/>
      <c r="C97" s="6"/>
      <c r="D97" s="6"/>
      <c r="E97" s="6"/>
      <c r="F97" s="6"/>
      <c r="G97" s="6"/>
      <c r="H97" s="95"/>
      <c r="I97" s="95"/>
    </row>
    <row r="98" spans="2:9" x14ac:dyDescent="0.35">
      <c r="B98" s="6"/>
      <c r="C98" s="6"/>
      <c r="D98" s="6"/>
      <c r="E98" s="6"/>
      <c r="F98" s="6"/>
      <c r="G98" s="6"/>
      <c r="H98" s="95"/>
      <c r="I98" s="95"/>
    </row>
    <row r="99" spans="2:9" x14ac:dyDescent="0.35">
      <c r="B99" s="6"/>
      <c r="C99" s="22"/>
      <c r="D99" s="22"/>
      <c r="E99" s="22"/>
      <c r="F99" s="22"/>
      <c r="G99" s="22"/>
      <c r="H99" s="95"/>
      <c r="I99" s="95"/>
    </row>
    <row r="100" spans="2:9" x14ac:dyDescent="0.35">
      <c r="B100" s="6"/>
      <c r="C100" s="6"/>
      <c r="D100" s="6"/>
      <c r="E100" s="6"/>
      <c r="F100" s="6"/>
      <c r="G100" s="6"/>
      <c r="H100" s="95"/>
      <c r="I100" s="95"/>
    </row>
    <row r="101" spans="2:9" x14ac:dyDescent="0.35">
      <c r="B101" s="6"/>
      <c r="C101" s="6"/>
      <c r="D101" s="6"/>
      <c r="E101" s="6"/>
      <c r="F101" s="6"/>
      <c r="G101" s="6"/>
      <c r="H101" s="95"/>
      <c r="I101" s="95"/>
    </row>
    <row r="102" spans="2:9" x14ac:dyDescent="0.35">
      <c r="B102" s="6"/>
      <c r="C102" s="6"/>
      <c r="D102" s="6"/>
      <c r="E102" s="6"/>
      <c r="F102" s="6"/>
      <c r="G102" s="6"/>
      <c r="H102" s="95"/>
      <c r="I102" s="95"/>
    </row>
    <row r="103" spans="2:9" x14ac:dyDescent="0.35">
      <c r="B103" s="8"/>
      <c r="C103" s="6"/>
      <c r="D103" s="6"/>
      <c r="E103" s="6"/>
      <c r="F103" s="6"/>
      <c r="G103" s="6"/>
      <c r="H103" s="95"/>
      <c r="I103" s="95"/>
    </row>
    <row r="104" spans="2:9" x14ac:dyDescent="0.35">
      <c r="B104" s="6"/>
      <c r="C104" s="6"/>
      <c r="D104" s="6"/>
      <c r="E104" s="6"/>
      <c r="F104" s="6"/>
      <c r="G104" s="6"/>
      <c r="H104" s="95"/>
      <c r="I104" s="95"/>
    </row>
    <row r="105" spans="2:9" x14ac:dyDescent="0.35">
      <c r="B105" s="6"/>
      <c r="C105" s="6"/>
      <c r="D105" s="6"/>
      <c r="E105" s="6"/>
      <c r="F105" s="6"/>
      <c r="G105" s="6"/>
      <c r="H105" s="95"/>
      <c r="I105" s="95"/>
    </row>
    <row r="106" spans="2:9" x14ac:dyDescent="0.35">
      <c r="B106" s="6"/>
      <c r="C106" s="6"/>
      <c r="D106" s="6"/>
      <c r="E106" s="6"/>
      <c r="F106" s="6"/>
      <c r="G106" s="6"/>
      <c r="H106" s="95"/>
      <c r="I106" s="95"/>
    </row>
    <row r="107" spans="2:9" x14ac:dyDescent="0.35">
      <c r="B107" s="6"/>
      <c r="C107" s="6"/>
      <c r="D107" s="6"/>
      <c r="E107" s="6"/>
      <c r="F107" s="6"/>
      <c r="G107" s="6"/>
      <c r="H107" s="95"/>
      <c r="I107" s="95"/>
    </row>
    <row r="108" spans="2:9" x14ac:dyDescent="0.35">
      <c r="B108" s="6"/>
      <c r="C108" s="6"/>
      <c r="D108" s="6"/>
      <c r="E108" s="6"/>
      <c r="F108" s="6"/>
      <c r="G108" s="6"/>
      <c r="H108" s="95"/>
      <c r="I108" s="95"/>
    </row>
    <row r="109" spans="2:9" x14ac:dyDescent="0.35">
      <c r="B109" s="6"/>
      <c r="C109" s="6"/>
      <c r="D109" s="6"/>
      <c r="E109" s="6"/>
      <c r="F109" s="6"/>
      <c r="G109" s="6"/>
      <c r="H109" s="95"/>
      <c r="I109" s="95"/>
    </row>
    <row r="110" spans="2:9" x14ac:dyDescent="0.35">
      <c r="B110" s="6"/>
      <c r="C110" s="24"/>
      <c r="D110" s="24"/>
      <c r="E110" s="24"/>
      <c r="F110" s="24"/>
      <c r="G110" s="6"/>
      <c r="H110" s="95"/>
      <c r="I110" s="95"/>
    </row>
    <row r="111" spans="2:9" x14ac:dyDescent="0.35">
      <c r="B111" s="6"/>
      <c r="C111" s="24"/>
      <c r="D111" s="24"/>
      <c r="E111" s="24"/>
      <c r="F111" s="24"/>
      <c r="G111" s="6"/>
      <c r="H111" s="95"/>
      <c r="I111" s="95"/>
    </row>
    <row r="112" spans="2:9" x14ac:dyDescent="0.35">
      <c r="B112" s="6"/>
      <c r="C112" s="6"/>
      <c r="D112" s="6"/>
      <c r="E112" s="6"/>
      <c r="F112" s="6"/>
      <c r="G112" s="6"/>
      <c r="H112" s="95"/>
      <c r="I112" s="95"/>
    </row>
    <row r="113" spans="2:9" x14ac:dyDescent="0.35">
      <c r="B113" s="6"/>
      <c r="C113" s="6"/>
      <c r="D113" s="6"/>
      <c r="E113" s="6"/>
      <c r="F113" s="6"/>
      <c r="G113" s="6"/>
      <c r="H113" s="95"/>
      <c r="I113" s="95"/>
    </row>
    <row r="114" spans="2:9" x14ac:dyDescent="0.35">
      <c r="B114" s="6"/>
      <c r="C114" s="6"/>
      <c r="D114" s="6"/>
      <c r="E114" s="6"/>
      <c r="F114" s="6"/>
      <c r="G114" s="6"/>
      <c r="H114" s="95"/>
      <c r="I114" s="95"/>
    </row>
    <row r="115" spans="2:9" x14ac:dyDescent="0.35">
      <c r="B115" s="6"/>
      <c r="C115" s="6"/>
      <c r="D115" s="6"/>
      <c r="E115" s="6"/>
      <c r="F115" s="6"/>
      <c r="G115" s="6"/>
      <c r="H115" s="95"/>
      <c r="I115" s="95"/>
    </row>
    <row r="116" spans="2:9" x14ac:dyDescent="0.35">
      <c r="B116" s="6"/>
      <c r="C116" s="22"/>
      <c r="D116" s="6"/>
      <c r="E116" s="22"/>
      <c r="F116" s="22"/>
      <c r="G116" s="6"/>
      <c r="H116" s="95"/>
      <c r="I116" s="95"/>
    </row>
    <row r="117" spans="2:9" x14ac:dyDescent="0.35">
      <c r="B117" s="6"/>
      <c r="C117" s="6"/>
      <c r="D117" s="6"/>
      <c r="E117" s="6"/>
      <c r="F117" s="6"/>
      <c r="G117" s="6"/>
      <c r="H117" s="95"/>
      <c r="I117" s="95"/>
    </row>
    <row r="118" spans="2:9" x14ac:dyDescent="0.35">
      <c r="B118" s="6"/>
      <c r="C118" s="6"/>
      <c r="D118" s="6"/>
      <c r="E118" s="6"/>
      <c r="F118" s="6"/>
      <c r="G118" s="6"/>
      <c r="H118" s="95"/>
      <c r="I118" s="95"/>
    </row>
    <row r="119" spans="2:9" x14ac:dyDescent="0.35">
      <c r="B119" s="9"/>
      <c r="C119" s="9"/>
      <c r="D119" s="9"/>
      <c r="E119" s="9"/>
      <c r="F119" s="9"/>
      <c r="G119" s="9"/>
      <c r="H119" s="98"/>
      <c r="I119" s="98"/>
    </row>
    <row r="120" spans="2:9" x14ac:dyDescent="0.35">
      <c r="B120" s="9"/>
      <c r="C120" s="9"/>
      <c r="D120" s="9"/>
      <c r="E120" s="9"/>
      <c r="F120" s="9"/>
      <c r="G120" s="9"/>
      <c r="H120" s="98"/>
      <c r="I120" s="98"/>
    </row>
  </sheetData>
  <conditionalFormatting sqref="C32">
    <cfRule type="cellIs" dxfId="12" priority="13" operator="greaterThan">
      <formula>10</formula>
    </cfRule>
  </conditionalFormatting>
  <conditionalFormatting sqref="C32:F44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4:C25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8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29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30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2"/>
  <sheetViews>
    <sheetView tabSelected="1" workbookViewId="0">
      <selection activeCell="C69" sqref="C69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0.1796875" style="1" customWidth="1"/>
    <col min="4" max="4" width="11.7265625" style="1" customWidth="1"/>
    <col min="5" max="5" width="12.1796875" style="1" customWidth="1"/>
    <col min="6" max="6" width="14.26953125" style="1" customWidth="1"/>
    <col min="7" max="7" width="27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5" spans="2:6" ht="21" x14ac:dyDescent="0.5">
      <c r="B5" s="2" t="s">
        <v>37</v>
      </c>
      <c r="C5" s="67">
        <v>1</v>
      </c>
      <c r="D5" s="67"/>
      <c r="E5" s="98"/>
      <c r="F5" s="98"/>
    </row>
    <row r="6" spans="2:6" ht="21" x14ac:dyDescent="0.5">
      <c r="B6" s="3" t="s">
        <v>38</v>
      </c>
      <c r="C6" s="4" t="s">
        <v>39</v>
      </c>
      <c r="D6" s="79"/>
      <c r="E6" s="5"/>
      <c r="F6" s="5"/>
    </row>
    <row r="7" spans="2:6" ht="21" x14ac:dyDescent="0.5">
      <c r="B7" s="3" t="s">
        <v>40</v>
      </c>
      <c r="C7" s="4" t="s">
        <v>39</v>
      </c>
      <c r="D7" s="67"/>
      <c r="E7" s="5"/>
      <c r="F7" s="5"/>
    </row>
    <row r="8" spans="2:6" ht="21" x14ac:dyDescent="0.5">
      <c r="B8" s="3" t="s">
        <v>41</v>
      </c>
      <c r="C8" s="4" t="s">
        <v>42</v>
      </c>
      <c r="D8" s="67"/>
      <c r="E8" s="5"/>
      <c r="F8" s="5"/>
    </row>
    <row r="9" spans="2:6" ht="21" x14ac:dyDescent="0.5">
      <c r="B9" s="3" t="s">
        <v>43</v>
      </c>
      <c r="C9" s="4" t="s">
        <v>44</v>
      </c>
      <c r="D9" s="67"/>
      <c r="E9" s="5"/>
      <c r="F9" s="5"/>
    </row>
    <row r="10" spans="2:6" ht="21" x14ac:dyDescent="0.5">
      <c r="B10" s="3" t="s">
        <v>45</v>
      </c>
      <c r="C10" s="4" t="s">
        <v>46</v>
      </c>
      <c r="D10" s="67"/>
      <c r="E10" s="5"/>
      <c r="F10" s="5"/>
    </row>
    <row r="11" spans="2:6" ht="21" x14ac:dyDescent="0.5">
      <c r="B11" s="3" t="s">
        <v>47</v>
      </c>
      <c r="C11" s="4" t="s">
        <v>48</v>
      </c>
      <c r="D11" s="67"/>
      <c r="E11" s="5"/>
      <c r="F11" s="5"/>
    </row>
    <row r="12" spans="2:6" ht="21" x14ac:dyDescent="0.5">
      <c r="B12" s="3" t="s">
        <v>49</v>
      </c>
      <c r="C12" s="4" t="s">
        <v>50</v>
      </c>
      <c r="D12" s="67"/>
      <c r="E12" s="5"/>
      <c r="F12" s="5"/>
    </row>
    <row r="13" spans="2:6" ht="21" x14ac:dyDescent="0.5">
      <c r="B13" s="3"/>
      <c r="C13" s="4" t="s">
        <v>51</v>
      </c>
      <c r="D13" s="67"/>
      <c r="E13" s="5"/>
      <c r="F13" s="5"/>
    </row>
    <row r="14" spans="2:6" ht="21" x14ac:dyDescent="0.5">
      <c r="B14" s="3" t="s">
        <v>52</v>
      </c>
      <c r="C14" s="4" t="s">
        <v>53</v>
      </c>
      <c r="D14" s="67"/>
      <c r="E14" s="5"/>
      <c r="F14" s="5"/>
    </row>
    <row r="15" spans="2:6" ht="21" x14ac:dyDescent="0.5">
      <c r="B15" s="3" t="s">
        <v>54</v>
      </c>
      <c r="C15" s="87" t="s">
        <v>55</v>
      </c>
      <c r="D15" s="67"/>
      <c r="E15" s="5"/>
      <c r="F15" s="5"/>
    </row>
    <row r="16" spans="2:6" ht="21" x14ac:dyDescent="0.5">
      <c r="B16" s="3" t="s">
        <v>56</v>
      </c>
      <c r="C16" s="67" t="s">
        <v>57</v>
      </c>
      <c r="D16" s="70"/>
      <c r="E16" s="5"/>
      <c r="F16" s="5"/>
    </row>
    <row r="17" spans="2:15" ht="21" x14ac:dyDescent="0.5">
      <c r="B17" s="3" t="s">
        <v>58</v>
      </c>
      <c r="C17" s="67" t="s">
        <v>59</v>
      </c>
      <c r="D17" s="70"/>
      <c r="E17" s="5"/>
      <c r="F17" s="5"/>
      <c r="G17" s="98"/>
      <c r="H17" s="98"/>
      <c r="I17" s="98"/>
      <c r="J17" s="98"/>
      <c r="K17" s="98"/>
      <c r="L17" s="98"/>
      <c r="M17" s="98"/>
      <c r="N17" s="98"/>
      <c r="O17" s="98"/>
    </row>
    <row r="18" spans="2:15" ht="21" x14ac:dyDescent="0.5">
      <c r="B18" s="3"/>
      <c r="C18" s="67" t="s">
        <v>60</v>
      </c>
      <c r="D18" s="70"/>
      <c r="E18" s="5"/>
      <c r="F18" s="5"/>
      <c r="G18" s="98"/>
      <c r="H18" s="98"/>
      <c r="I18" s="98"/>
      <c r="J18" s="98"/>
      <c r="K18" s="98"/>
      <c r="L18" s="98"/>
      <c r="M18" s="98"/>
      <c r="N18" s="98"/>
      <c r="O18" s="98"/>
    </row>
    <row r="19" spans="2:15" ht="21" x14ac:dyDescent="0.5">
      <c r="B19" s="3" t="s">
        <v>61</v>
      </c>
      <c r="C19" s="67" t="s">
        <v>62</v>
      </c>
      <c r="D19" s="70"/>
      <c r="E19" s="5"/>
      <c r="F19" s="5"/>
      <c r="G19" s="98"/>
      <c r="H19" s="98"/>
      <c r="I19" s="98"/>
      <c r="J19" s="98"/>
      <c r="K19" s="98"/>
      <c r="L19" s="98"/>
      <c r="M19" s="98"/>
      <c r="N19" s="98"/>
      <c r="O19" s="98"/>
    </row>
    <row r="20" spans="2:15" ht="21" x14ac:dyDescent="0.5">
      <c r="B20" s="3" t="s">
        <v>63</v>
      </c>
      <c r="C20" s="88">
        <v>0.75</v>
      </c>
      <c r="D20" s="70"/>
      <c r="E20" s="5"/>
      <c r="F20" s="5"/>
      <c r="G20" s="98"/>
      <c r="H20" s="98"/>
      <c r="I20" s="98"/>
      <c r="J20" s="98"/>
      <c r="K20" s="98"/>
      <c r="L20" s="98"/>
      <c r="M20" s="98"/>
      <c r="N20" s="98"/>
      <c r="O20" s="98"/>
    </row>
    <row r="21" spans="2:15" ht="21" x14ac:dyDescent="0.5">
      <c r="B21" s="3" t="s">
        <v>64</v>
      </c>
      <c r="C21" s="67" t="s">
        <v>65</v>
      </c>
      <c r="D21" s="74"/>
      <c r="E21" s="5"/>
      <c r="F21" s="5"/>
      <c r="G21" s="98"/>
      <c r="H21" s="98"/>
      <c r="I21" s="98"/>
      <c r="J21" s="98"/>
      <c r="K21" s="98"/>
      <c r="L21" s="98"/>
      <c r="M21" s="98"/>
      <c r="N21" s="98"/>
      <c r="O21" s="98"/>
    </row>
    <row r="22" spans="2:15" ht="21" x14ac:dyDescent="0.5">
      <c r="B22" s="3" t="s">
        <v>40</v>
      </c>
      <c r="C22" s="67" t="s">
        <v>66</v>
      </c>
      <c r="D22" s="70"/>
      <c r="E22" s="5"/>
      <c r="F22" s="5"/>
      <c r="G22" s="98"/>
      <c r="H22" s="98"/>
      <c r="I22" s="98"/>
      <c r="J22" s="98"/>
      <c r="K22" s="98"/>
      <c r="L22" s="98"/>
      <c r="M22" s="98"/>
      <c r="N22" s="98"/>
      <c r="O22" s="98"/>
    </row>
    <row r="23" spans="2:15" ht="21" x14ac:dyDescent="0.5">
      <c r="B23" s="3" t="s">
        <v>67</v>
      </c>
      <c r="C23" s="67" t="s">
        <v>68</v>
      </c>
      <c r="D23" s="70"/>
      <c r="E23" s="5"/>
      <c r="F23" s="5"/>
      <c r="G23" s="98"/>
      <c r="H23" s="98"/>
      <c r="I23" s="98"/>
      <c r="J23" s="98"/>
      <c r="K23" s="98"/>
      <c r="L23" s="98"/>
      <c r="M23" s="98"/>
      <c r="N23" s="98"/>
      <c r="O23" s="98"/>
    </row>
    <row r="24" spans="2:15" s="7" customFormat="1" ht="17.149999999999999" customHeight="1" x14ac:dyDescent="0.5">
      <c r="B24" s="3" t="s">
        <v>69</v>
      </c>
      <c r="C24" s="67" t="s">
        <v>70</v>
      </c>
      <c r="D24" s="70"/>
      <c r="E24" s="5"/>
      <c r="F24" s="5"/>
      <c r="G24" s="6"/>
    </row>
    <row r="25" spans="2:15" s="7" customFormat="1" ht="19" customHeight="1" x14ac:dyDescent="0.5">
      <c r="B25" s="3"/>
      <c r="C25" s="4"/>
      <c r="D25" s="5"/>
      <c r="E25" s="5"/>
      <c r="F25" s="5"/>
      <c r="G25" s="6"/>
    </row>
    <row r="26" spans="2:15" s="7" customFormat="1" ht="21" x14ac:dyDescent="0.5">
      <c r="B26" s="3" t="s">
        <v>71</v>
      </c>
      <c r="C26" s="50">
        <v>13</v>
      </c>
      <c r="D26" s="5"/>
      <c r="E26" s="5"/>
      <c r="F26" s="5"/>
      <c r="G26" s="6"/>
    </row>
    <row r="27" spans="2:15" x14ac:dyDescent="0.35">
      <c r="B27" s="8"/>
      <c r="C27" s="95"/>
      <c r="D27" s="95"/>
      <c r="E27" s="95"/>
      <c r="F27" s="95"/>
      <c r="G27" s="95" t="s">
        <v>72</v>
      </c>
      <c r="H27" s="98"/>
      <c r="I27" s="98"/>
      <c r="J27" s="98"/>
      <c r="K27" s="98"/>
      <c r="L27" s="98"/>
      <c r="M27" s="98"/>
      <c r="N27" s="98"/>
      <c r="O27" s="98"/>
    </row>
    <row r="28" spans="2:15" x14ac:dyDescent="0.35">
      <c r="B28" s="10" t="s">
        <v>73</v>
      </c>
      <c r="C28" s="10" t="s">
        <v>74</v>
      </c>
      <c r="D28" s="10" t="s">
        <v>75</v>
      </c>
      <c r="E28" s="52" t="s">
        <v>76</v>
      </c>
      <c r="F28" s="10" t="s">
        <v>77</v>
      </c>
      <c r="G28" s="46" t="s">
        <v>7</v>
      </c>
      <c r="H28" s="98"/>
      <c r="I28" s="98"/>
      <c r="J28" s="98"/>
      <c r="K28" s="98"/>
      <c r="L28" s="98"/>
      <c r="M28" s="98"/>
      <c r="N28" s="98"/>
      <c r="O28" s="98"/>
    </row>
    <row r="29" spans="2:15" ht="29" x14ac:dyDescent="0.35">
      <c r="B29" s="99"/>
      <c r="C29" s="11" t="s">
        <v>78</v>
      </c>
      <c r="D29" s="11" t="s">
        <v>79</v>
      </c>
      <c r="E29" s="11" t="s">
        <v>80</v>
      </c>
      <c r="F29" s="11" t="s">
        <v>81</v>
      </c>
      <c r="G29" s="57" t="s">
        <v>82</v>
      </c>
      <c r="H29" s="98"/>
      <c r="I29" s="98"/>
      <c r="J29" s="98"/>
      <c r="K29" s="98"/>
      <c r="L29" s="98"/>
      <c r="M29" s="98"/>
      <c r="N29" s="98"/>
      <c r="O29" s="98"/>
    </row>
    <row r="30" spans="2:15" x14ac:dyDescent="0.35">
      <c r="B30" s="99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98"/>
      <c r="I30" s="98"/>
      <c r="J30" s="98"/>
      <c r="K30" s="98"/>
      <c r="L30" s="98"/>
      <c r="M30" s="98"/>
      <c r="N30" s="98"/>
      <c r="O30" s="98"/>
    </row>
    <row r="31" spans="2:15" x14ac:dyDescent="0.35">
      <c r="B31" s="99"/>
      <c r="C31" s="11"/>
      <c r="D31" s="11"/>
      <c r="E31" s="11"/>
      <c r="F31" s="11"/>
      <c r="G31" s="57" t="s">
        <v>14</v>
      </c>
      <c r="H31" s="98"/>
      <c r="I31" s="98"/>
      <c r="J31" s="98"/>
      <c r="K31" s="100" t="s">
        <v>86</v>
      </c>
      <c r="L31" s="100" t="s">
        <v>4</v>
      </c>
      <c r="M31" s="100" t="s">
        <v>28</v>
      </c>
      <c r="N31" s="100" t="s">
        <v>87</v>
      </c>
      <c r="O31" s="100" t="s">
        <v>88</v>
      </c>
    </row>
    <row r="32" spans="2:15" x14ac:dyDescent="0.35">
      <c r="B32" s="101"/>
      <c r="C32" s="12"/>
      <c r="D32" s="12"/>
      <c r="E32" s="12"/>
      <c r="F32" s="12"/>
      <c r="G32" s="58" t="s">
        <v>15</v>
      </c>
      <c r="H32" s="98"/>
      <c r="I32" s="98"/>
      <c r="J32" s="98" t="str">
        <f>B33</f>
        <v>Kock 1</v>
      </c>
      <c r="K32" s="100">
        <f t="shared" ref="K32:N37" si="0">C33</f>
        <v>7</v>
      </c>
      <c r="L32" s="100">
        <f t="shared" si="0"/>
        <v>8</v>
      </c>
      <c r="M32" s="100">
        <f t="shared" si="0"/>
        <v>6</v>
      </c>
      <c r="N32" s="100">
        <f t="shared" si="0"/>
        <v>8</v>
      </c>
      <c r="O32" s="100"/>
    </row>
    <row r="33" spans="2:15" x14ac:dyDescent="0.35">
      <c r="B33" s="12" t="s">
        <v>89</v>
      </c>
      <c r="C33" s="63">
        <v>7</v>
      </c>
      <c r="D33" s="63">
        <v>8</v>
      </c>
      <c r="E33" s="63">
        <v>6</v>
      </c>
      <c r="F33" s="63">
        <v>8</v>
      </c>
      <c r="G33" s="59"/>
      <c r="H33" s="98"/>
      <c r="I33" s="98"/>
      <c r="J33" s="98" t="str">
        <f t="shared" ref="J33:J37" si="1">B34</f>
        <v>Kock2</v>
      </c>
      <c r="K33" s="100">
        <f t="shared" si="0"/>
        <v>7</v>
      </c>
      <c r="L33" s="100">
        <f t="shared" si="0"/>
        <v>6</v>
      </c>
      <c r="M33" s="100">
        <f t="shared" si="0"/>
        <v>7</v>
      </c>
      <c r="N33" s="100">
        <f t="shared" si="0"/>
        <v>6</v>
      </c>
      <c r="O33" s="100"/>
    </row>
    <row r="34" spans="2:15" x14ac:dyDescent="0.35">
      <c r="B34" s="11" t="s">
        <v>90</v>
      </c>
      <c r="C34" s="64">
        <v>7</v>
      </c>
      <c r="D34" s="64">
        <v>6</v>
      </c>
      <c r="E34" s="64">
        <v>7</v>
      </c>
      <c r="F34" s="64">
        <v>6</v>
      </c>
      <c r="G34" s="14"/>
      <c r="H34" s="98"/>
      <c r="I34" s="98"/>
      <c r="J34" s="98" t="str">
        <f t="shared" si="1"/>
        <v>Kock 3</v>
      </c>
      <c r="K34" s="100">
        <f t="shared" si="0"/>
        <v>8</v>
      </c>
      <c r="L34" s="100">
        <f t="shared" si="0"/>
        <v>8</v>
      </c>
      <c r="M34" s="100">
        <f t="shared" si="0"/>
        <v>8</v>
      </c>
      <c r="N34" s="100">
        <f t="shared" si="0"/>
        <v>8</v>
      </c>
      <c r="O34" s="100"/>
    </row>
    <row r="35" spans="2:15" x14ac:dyDescent="0.35">
      <c r="B35" s="11" t="s">
        <v>91</v>
      </c>
      <c r="C35" s="64">
        <v>8</v>
      </c>
      <c r="D35" s="64">
        <v>8</v>
      </c>
      <c r="E35" s="64">
        <v>8</v>
      </c>
      <c r="F35" s="64">
        <v>8</v>
      </c>
      <c r="G35" s="14"/>
      <c r="H35" s="98"/>
      <c r="I35" s="98"/>
      <c r="J35" s="98" t="str">
        <f t="shared" si="1"/>
        <v>Kock 4</v>
      </c>
      <c r="K35" s="100">
        <f t="shared" si="0"/>
        <v>6</v>
      </c>
      <c r="L35" s="100">
        <f t="shared" si="0"/>
        <v>7</v>
      </c>
      <c r="M35" s="100">
        <f t="shared" si="0"/>
        <v>7</v>
      </c>
      <c r="N35" s="100">
        <f t="shared" si="0"/>
        <v>7</v>
      </c>
      <c r="O35" s="100"/>
    </row>
    <row r="36" spans="2:15" x14ac:dyDescent="0.35">
      <c r="B36" s="11" t="s">
        <v>92</v>
      </c>
      <c r="C36" s="64">
        <v>6</v>
      </c>
      <c r="D36" s="64">
        <v>7</v>
      </c>
      <c r="E36" s="64">
        <v>7</v>
      </c>
      <c r="F36" s="64">
        <v>7</v>
      </c>
      <c r="G36" s="14"/>
      <c r="H36" s="98"/>
      <c r="I36" s="98"/>
      <c r="J36" s="98" t="str">
        <f t="shared" si="1"/>
        <v>Kock 5</v>
      </c>
      <c r="K36" s="100">
        <f t="shared" si="0"/>
        <v>7</v>
      </c>
      <c r="L36" s="100">
        <f t="shared" si="0"/>
        <v>7</v>
      </c>
      <c r="M36" s="100">
        <f t="shared" si="0"/>
        <v>6</v>
      </c>
      <c r="N36" s="100">
        <f t="shared" si="0"/>
        <v>7</v>
      </c>
      <c r="O36" s="100"/>
    </row>
    <row r="37" spans="2:15" x14ac:dyDescent="0.35">
      <c r="B37" s="11" t="s">
        <v>93</v>
      </c>
      <c r="C37" s="64">
        <v>7</v>
      </c>
      <c r="D37" s="64">
        <v>7</v>
      </c>
      <c r="E37" s="64">
        <v>6</v>
      </c>
      <c r="F37" s="64">
        <v>7</v>
      </c>
      <c r="G37" s="14"/>
      <c r="H37" s="98"/>
      <c r="I37" s="98"/>
      <c r="J37" s="98" t="str">
        <f t="shared" si="1"/>
        <v>Kock 6</v>
      </c>
      <c r="K37" s="100">
        <f t="shared" si="0"/>
        <v>6</v>
      </c>
      <c r="L37" s="100">
        <f t="shared" si="0"/>
        <v>8</v>
      </c>
      <c r="M37" s="100">
        <f t="shared" si="0"/>
        <v>7</v>
      </c>
      <c r="N37" s="100">
        <f t="shared" si="0"/>
        <v>7</v>
      </c>
      <c r="O37" s="100"/>
    </row>
    <row r="38" spans="2:15" x14ac:dyDescent="0.35">
      <c r="B38" s="11" t="s">
        <v>94</v>
      </c>
      <c r="C38" s="64">
        <v>6</v>
      </c>
      <c r="D38" s="64">
        <v>8</v>
      </c>
      <c r="E38" s="64">
        <v>7</v>
      </c>
      <c r="F38" s="64">
        <v>7</v>
      </c>
      <c r="G38" s="14"/>
      <c r="H38" s="98"/>
      <c r="I38" s="98"/>
      <c r="J38" s="98" t="e">
        <f>#REF!</f>
        <v>#REF!</v>
      </c>
      <c r="K38" s="100" t="e">
        <f>#REF!</f>
        <v>#REF!</v>
      </c>
      <c r="L38" s="100" t="e">
        <f>#REF!</f>
        <v>#REF!</v>
      </c>
      <c r="M38" s="100" t="e">
        <f>#REF!</f>
        <v>#REF!</v>
      </c>
      <c r="N38" s="100" t="e">
        <f>#REF!</f>
        <v>#REF!</v>
      </c>
      <c r="O38" s="100"/>
    </row>
    <row r="39" spans="2:15" x14ac:dyDescent="0.35">
      <c r="B39" s="11" t="s">
        <v>95</v>
      </c>
      <c r="C39" s="64">
        <v>8</v>
      </c>
      <c r="D39" s="64">
        <v>9</v>
      </c>
      <c r="E39" s="64">
        <v>9</v>
      </c>
      <c r="F39" s="64">
        <v>8</v>
      </c>
      <c r="G39" s="14"/>
      <c r="H39" s="98"/>
      <c r="I39" s="98"/>
      <c r="J39" s="98"/>
      <c r="K39" s="96"/>
      <c r="L39" s="96"/>
      <c r="M39" s="96"/>
      <c r="N39" s="96"/>
      <c r="O39" s="96"/>
    </row>
    <row r="40" spans="2:15" x14ac:dyDescent="0.35">
      <c r="B40" s="11" t="s">
        <v>96</v>
      </c>
      <c r="C40" s="64">
        <v>7</v>
      </c>
      <c r="D40" s="64">
        <v>8.5</v>
      </c>
      <c r="E40" s="64">
        <v>8</v>
      </c>
      <c r="F40" s="64">
        <v>8</v>
      </c>
      <c r="G40" s="14"/>
      <c r="H40" s="98"/>
      <c r="I40" s="98"/>
      <c r="J40" s="98"/>
      <c r="K40" s="96"/>
      <c r="L40" s="96"/>
      <c r="M40" s="96"/>
      <c r="N40" s="96"/>
      <c r="O40" s="96"/>
    </row>
    <row r="41" spans="2:15" x14ac:dyDescent="0.35">
      <c r="B41" s="11" t="s">
        <v>97</v>
      </c>
      <c r="C41" s="64">
        <v>6</v>
      </c>
      <c r="D41" s="64">
        <v>6</v>
      </c>
      <c r="E41" s="64">
        <v>5</v>
      </c>
      <c r="F41" s="64">
        <v>7</v>
      </c>
      <c r="G41" s="14"/>
      <c r="H41" s="98"/>
      <c r="I41" s="98"/>
      <c r="J41" s="98"/>
      <c r="K41" s="96"/>
      <c r="L41" s="96"/>
      <c r="M41" s="96"/>
      <c r="N41" s="96"/>
      <c r="O41" s="96"/>
    </row>
    <row r="42" spans="2:15" x14ac:dyDescent="0.35">
      <c r="B42" s="11" t="s">
        <v>98</v>
      </c>
      <c r="C42" s="64">
        <v>5</v>
      </c>
      <c r="D42" s="64">
        <v>6</v>
      </c>
      <c r="E42" s="64">
        <v>6</v>
      </c>
      <c r="F42" s="64">
        <v>7</v>
      </c>
      <c r="G42" s="14"/>
      <c r="H42" s="98"/>
      <c r="I42" s="98"/>
      <c r="J42" s="98"/>
      <c r="K42" s="96"/>
      <c r="L42" s="96"/>
      <c r="M42" s="96"/>
      <c r="N42" s="96"/>
      <c r="O42" s="96"/>
    </row>
    <row r="43" spans="2:15" x14ac:dyDescent="0.35">
      <c r="B43" s="11" t="s">
        <v>99</v>
      </c>
      <c r="C43" s="64">
        <v>6</v>
      </c>
      <c r="D43" s="64">
        <v>7</v>
      </c>
      <c r="E43" s="64">
        <v>7</v>
      </c>
      <c r="F43" s="64">
        <v>7</v>
      </c>
      <c r="G43" s="14"/>
      <c r="H43" s="98"/>
      <c r="I43" s="98"/>
      <c r="J43" s="98"/>
      <c r="K43" s="96"/>
      <c r="L43" s="96"/>
      <c r="M43" s="96"/>
      <c r="N43" s="96"/>
      <c r="O43" s="96"/>
    </row>
    <row r="44" spans="2:15" x14ac:dyDescent="0.35">
      <c r="B44" s="11" t="s">
        <v>100</v>
      </c>
      <c r="C44" s="64">
        <v>7</v>
      </c>
      <c r="D44" s="64">
        <v>8</v>
      </c>
      <c r="E44" s="64">
        <v>7</v>
      </c>
      <c r="F44" s="64">
        <v>8</v>
      </c>
      <c r="G44" s="14"/>
      <c r="H44" s="98"/>
      <c r="I44" s="98"/>
      <c r="J44" s="98"/>
      <c r="K44" s="96"/>
      <c r="L44" s="96"/>
      <c r="M44" s="96"/>
      <c r="N44" s="96"/>
      <c r="O44" s="96"/>
    </row>
    <row r="45" spans="2:15" x14ac:dyDescent="0.35">
      <c r="B45" s="11" t="s">
        <v>101</v>
      </c>
      <c r="C45" s="64">
        <v>4.5</v>
      </c>
      <c r="D45" s="64">
        <v>4.5</v>
      </c>
      <c r="E45" s="64">
        <v>6</v>
      </c>
      <c r="F45" s="64">
        <v>4.5</v>
      </c>
      <c r="G45" s="14"/>
      <c r="H45" s="98"/>
      <c r="I45" s="98"/>
      <c r="J45" s="98"/>
      <c r="K45" s="96"/>
      <c r="L45" s="96"/>
      <c r="M45" s="96"/>
      <c r="N45" s="96"/>
      <c r="O45" s="96"/>
    </row>
    <row r="46" spans="2:15" x14ac:dyDescent="0.35">
      <c r="B46" s="11" t="s">
        <v>102</v>
      </c>
      <c r="C46" s="14">
        <f>SUM(C33:C45)</f>
        <v>84.5</v>
      </c>
      <c r="D46" s="14">
        <f>SUM(D33:D45)</f>
        <v>93</v>
      </c>
      <c r="E46" s="14">
        <f>SUM(E33:E45)</f>
        <v>89</v>
      </c>
      <c r="F46" s="14">
        <f>SUM(F33:F45)*2</f>
        <v>185</v>
      </c>
      <c r="G46" s="61">
        <f>SUM(C46:F46)/C26</f>
        <v>34.730769230769234</v>
      </c>
      <c r="H46" s="98"/>
      <c r="I46" s="98"/>
      <c r="J46" s="98"/>
      <c r="K46" s="98"/>
      <c r="L46" s="98"/>
      <c r="M46" s="98"/>
      <c r="N46" s="98"/>
      <c r="O46" s="98"/>
    </row>
    <row r="47" spans="2:15" x14ac:dyDescent="0.35">
      <c r="B47" s="15" t="s">
        <v>103</v>
      </c>
      <c r="C47" s="16">
        <f>C46/C26</f>
        <v>6.5</v>
      </c>
      <c r="D47" s="16">
        <f>D46/C26</f>
        <v>7.1538461538461542</v>
      </c>
      <c r="E47" s="16">
        <f>E46/C26</f>
        <v>6.8461538461538458</v>
      </c>
      <c r="F47" s="16">
        <f>F46/C26</f>
        <v>14.23076923076923</v>
      </c>
      <c r="G47" s="62">
        <f>SUM(C47:F47)</f>
        <v>34.730769230769226</v>
      </c>
      <c r="H47" s="98"/>
      <c r="I47" s="98"/>
      <c r="J47" s="98"/>
      <c r="K47" s="98"/>
      <c r="L47" s="98"/>
      <c r="M47" s="98"/>
      <c r="N47" s="98"/>
      <c r="O47" s="98"/>
    </row>
    <row r="49" spans="2:8" ht="21" x14ac:dyDescent="0.5">
      <c r="B49" s="2" t="s">
        <v>104</v>
      </c>
      <c r="C49" s="98"/>
      <c r="D49" s="98"/>
      <c r="E49" s="98"/>
      <c r="F49" s="98"/>
      <c r="G49" s="2" t="s">
        <v>105</v>
      </c>
      <c r="H49" s="98"/>
    </row>
    <row r="50" spans="2:8" ht="21" x14ac:dyDescent="0.5">
      <c r="B50" s="2" t="s">
        <v>106</v>
      </c>
      <c r="C50" s="5" t="s">
        <v>107</v>
      </c>
      <c r="D50" s="4"/>
      <c r="E50" s="4"/>
      <c r="F50" s="4"/>
      <c r="G50" s="2" t="s">
        <v>108</v>
      </c>
      <c r="H50" s="4" t="s">
        <v>109</v>
      </c>
    </row>
    <row r="51" spans="2:8" ht="21" x14ac:dyDescent="0.5">
      <c r="B51" s="2" t="s">
        <v>110</v>
      </c>
      <c r="C51" s="4" t="s">
        <v>111</v>
      </c>
      <c r="D51" s="4"/>
      <c r="E51" s="4"/>
      <c r="F51" s="4"/>
      <c r="G51" s="4"/>
      <c r="H51" s="4" t="s">
        <v>112</v>
      </c>
    </row>
    <row r="52" spans="2:8" ht="21" x14ac:dyDescent="0.5">
      <c r="B52" s="2" t="s">
        <v>113</v>
      </c>
      <c r="C52" s="4" t="s">
        <v>114</v>
      </c>
      <c r="D52" s="4"/>
      <c r="E52" s="4"/>
      <c r="F52" s="4"/>
      <c r="G52" s="4"/>
      <c r="H52" s="4" t="s">
        <v>115</v>
      </c>
    </row>
    <row r="53" spans="2:8" ht="21" x14ac:dyDescent="0.5">
      <c r="B53" s="2"/>
      <c r="C53" s="4"/>
      <c r="D53" s="4"/>
      <c r="E53" s="4"/>
      <c r="F53" s="4"/>
      <c r="G53" s="4"/>
      <c r="H53" s="4" t="s">
        <v>116</v>
      </c>
    </row>
    <row r="54" spans="2:8" ht="21" x14ac:dyDescent="0.5">
      <c r="B54" s="2" t="s">
        <v>117</v>
      </c>
      <c r="C54" s="4" t="s">
        <v>118</v>
      </c>
      <c r="D54" s="4"/>
      <c r="E54" s="4"/>
      <c r="F54" s="4"/>
      <c r="G54" s="2" t="s">
        <v>119</v>
      </c>
      <c r="H54" s="4" t="s">
        <v>120</v>
      </c>
    </row>
    <row r="55" spans="2:8" ht="21" x14ac:dyDescent="0.5">
      <c r="B55" s="2" t="s">
        <v>121</v>
      </c>
      <c r="C55" s="4" t="s">
        <v>122</v>
      </c>
      <c r="D55" s="4"/>
      <c r="E55" s="4"/>
      <c r="F55" s="4"/>
      <c r="G55" s="4"/>
      <c r="H55" s="4" t="s">
        <v>123</v>
      </c>
    </row>
    <row r="56" spans="2:8" ht="21" x14ac:dyDescent="0.5">
      <c r="B56" s="2" t="s">
        <v>124</v>
      </c>
      <c r="C56" s="4" t="s">
        <v>125</v>
      </c>
      <c r="D56" s="4"/>
      <c r="E56" s="4"/>
      <c r="F56" s="4"/>
      <c r="G56" s="2"/>
      <c r="H56" s="4"/>
    </row>
    <row r="57" spans="2:8" ht="21" x14ac:dyDescent="0.5">
      <c r="B57" s="2" t="s">
        <v>126</v>
      </c>
      <c r="C57" s="4"/>
      <c r="D57" s="4"/>
      <c r="E57" s="4"/>
      <c r="F57" s="4"/>
      <c r="G57" s="2" t="s">
        <v>127</v>
      </c>
      <c r="H57" s="4" t="s">
        <v>128</v>
      </c>
    </row>
    <row r="58" spans="2:8" ht="21" x14ac:dyDescent="0.5">
      <c r="B58" s="2" t="s">
        <v>129</v>
      </c>
      <c r="C58" s="4" t="s">
        <v>130</v>
      </c>
      <c r="D58" s="4"/>
      <c r="E58" s="4"/>
      <c r="F58" s="4"/>
      <c r="G58" s="4"/>
      <c r="H58" s="4" t="s">
        <v>131</v>
      </c>
    </row>
    <row r="59" spans="2:8" ht="21" x14ac:dyDescent="0.5">
      <c r="B59" s="2" t="s">
        <v>132</v>
      </c>
      <c r="C59" s="4" t="s">
        <v>133</v>
      </c>
      <c r="D59" s="4"/>
      <c r="E59" s="4"/>
      <c r="F59" s="4"/>
      <c r="G59" s="4"/>
      <c r="H59" s="4" t="s">
        <v>134</v>
      </c>
    </row>
    <row r="60" spans="2:8" ht="21" x14ac:dyDescent="0.5">
      <c r="B60" s="2" t="s">
        <v>135</v>
      </c>
      <c r="C60" s="4"/>
      <c r="D60" s="4"/>
      <c r="E60" s="4"/>
      <c r="F60" s="4"/>
      <c r="G60" s="2" t="s">
        <v>136</v>
      </c>
      <c r="H60" s="4" t="s">
        <v>137</v>
      </c>
    </row>
    <row r="61" spans="2:8" ht="21" x14ac:dyDescent="0.5">
      <c r="B61" s="98"/>
      <c r="C61" s="4"/>
      <c r="D61" s="4"/>
      <c r="E61" s="4"/>
      <c r="F61" s="4"/>
      <c r="G61" s="4"/>
      <c r="H61" s="4" t="s">
        <v>138</v>
      </c>
    </row>
    <row r="62" spans="2:8" ht="21" x14ac:dyDescent="0.5">
      <c r="B62" s="2" t="s">
        <v>139</v>
      </c>
      <c r="C62" s="4" t="s">
        <v>140</v>
      </c>
      <c r="D62" s="98"/>
      <c r="E62" s="98"/>
      <c r="F62" s="98"/>
      <c r="G62" s="4"/>
      <c r="H62" s="4" t="s">
        <v>141</v>
      </c>
    </row>
    <row r="63" spans="2:8" ht="21" x14ac:dyDescent="0.5">
      <c r="B63" s="4"/>
      <c r="C63" s="4" t="s">
        <v>142</v>
      </c>
      <c r="D63" s="4"/>
      <c r="E63" s="4"/>
      <c r="F63" s="4"/>
      <c r="G63" s="4"/>
      <c r="H63" s="4" t="s">
        <v>143</v>
      </c>
    </row>
    <row r="64" spans="2:8" ht="21" x14ac:dyDescent="0.5">
      <c r="B64" s="4"/>
      <c r="C64" s="4"/>
      <c r="D64" s="5"/>
      <c r="E64" s="5"/>
      <c r="F64" s="5"/>
      <c r="G64" s="4"/>
      <c r="H64" s="98"/>
    </row>
    <row r="65" spans="2:7" ht="21" x14ac:dyDescent="0.5">
      <c r="B65" s="81"/>
      <c r="C65" s="5"/>
      <c r="D65" s="5"/>
      <c r="E65" s="5"/>
      <c r="F65" s="5"/>
      <c r="G65" s="2"/>
    </row>
    <row r="66" spans="2:7" ht="21" x14ac:dyDescent="0.5">
      <c r="B66" s="5"/>
      <c r="C66" s="5"/>
      <c r="D66" s="98"/>
      <c r="E66" s="98"/>
      <c r="F66" s="98"/>
      <c r="G66" s="2"/>
    </row>
    <row r="67" spans="2:7" ht="21" x14ac:dyDescent="0.5">
      <c r="B67" s="82"/>
      <c r="C67" s="4"/>
      <c r="D67" s="98"/>
      <c r="E67" s="98"/>
      <c r="F67" s="98"/>
      <c r="G67" s="98"/>
    </row>
    <row r="68" spans="2:7" ht="21" x14ac:dyDescent="0.5">
      <c r="B68" s="3"/>
      <c r="C68" s="98"/>
      <c r="D68" s="3"/>
      <c r="E68" s="3"/>
      <c r="F68" s="3"/>
      <c r="G68" s="95"/>
    </row>
    <row r="69" spans="2:7" ht="21" x14ac:dyDescent="0.5">
      <c r="B69" s="5"/>
      <c r="C69" s="3"/>
      <c r="D69" s="5"/>
      <c r="E69" s="5"/>
      <c r="F69" s="5"/>
      <c r="G69" s="98"/>
    </row>
    <row r="70" spans="2:7" ht="21" x14ac:dyDescent="0.5">
      <c r="B70" s="20"/>
      <c r="C70" s="5"/>
      <c r="D70" s="4"/>
      <c r="E70" s="4"/>
      <c r="F70" s="4"/>
      <c r="G70" s="95"/>
    </row>
    <row r="71" spans="2:7" ht="21" x14ac:dyDescent="0.5">
      <c r="B71" s="19"/>
      <c r="C71" s="5"/>
      <c r="D71" s="98"/>
      <c r="E71" s="98"/>
      <c r="F71" s="98"/>
      <c r="G71" s="18"/>
    </row>
    <row r="72" spans="2:7" ht="21" x14ac:dyDescent="0.5">
      <c r="B72" s="95"/>
      <c r="C72" s="95"/>
      <c r="D72" s="4"/>
      <c r="E72" s="4"/>
      <c r="F72" s="4"/>
      <c r="G72" s="95"/>
    </row>
    <row r="73" spans="2:7" x14ac:dyDescent="0.35">
      <c r="B73" s="95"/>
      <c r="C73" s="98"/>
      <c r="D73" s="98"/>
      <c r="E73" s="98"/>
      <c r="F73" s="98"/>
      <c r="G73" s="98"/>
    </row>
    <row r="74" spans="2:7" x14ac:dyDescent="0.35">
      <c r="B74" s="95"/>
      <c r="C74" s="98"/>
      <c r="D74" s="98"/>
      <c r="E74" s="98"/>
      <c r="F74" s="98"/>
      <c r="G74" s="98"/>
    </row>
    <row r="75" spans="2:7" ht="18.649999999999999" customHeight="1" x14ac:dyDescent="0.35">
      <c r="B75" s="95"/>
      <c r="C75" s="95"/>
      <c r="D75" s="98"/>
      <c r="E75" s="98"/>
      <c r="F75" s="98"/>
      <c r="G75" s="98"/>
    </row>
    <row r="76" spans="2:7" ht="18.649999999999999" customHeight="1" x14ac:dyDescent="0.35">
      <c r="B76" s="95"/>
      <c r="C76" s="95"/>
      <c r="D76" s="98"/>
      <c r="E76" s="98"/>
      <c r="F76" s="98"/>
      <c r="G76" s="98"/>
    </row>
    <row r="77" spans="2:7" x14ac:dyDescent="0.35">
      <c r="B77" s="95"/>
      <c r="C77" s="95"/>
      <c r="D77" s="98"/>
      <c r="E77" s="98"/>
      <c r="F77" s="98"/>
      <c r="G77" s="98"/>
    </row>
    <row r="78" spans="2:7" x14ac:dyDescent="0.35">
      <c r="B78" s="95"/>
      <c r="C78" s="95"/>
      <c r="D78" s="98"/>
      <c r="E78" s="98"/>
      <c r="F78" s="98"/>
      <c r="G78" s="98"/>
    </row>
    <row r="79" spans="2:7" x14ac:dyDescent="0.35">
      <c r="B79" s="95"/>
      <c r="C79" s="95"/>
      <c r="D79" s="98"/>
      <c r="E79" s="98"/>
      <c r="F79" s="98"/>
      <c r="G79" s="98"/>
    </row>
    <row r="80" spans="2:7" x14ac:dyDescent="0.35">
      <c r="B80" s="95"/>
      <c r="C80" s="95"/>
      <c r="D80" s="98"/>
      <c r="E80" s="98"/>
      <c r="F80" s="98"/>
      <c r="G80" s="98"/>
    </row>
    <row r="81" spans="2:9" x14ac:dyDescent="0.35">
      <c r="B81" s="95"/>
      <c r="C81" s="95"/>
      <c r="D81" s="98"/>
      <c r="E81" s="98"/>
      <c r="F81" s="98"/>
      <c r="G81" s="98"/>
      <c r="H81" s="98"/>
      <c r="I81" s="98"/>
    </row>
    <row r="82" spans="2:9" x14ac:dyDescent="0.35">
      <c r="B82" s="95"/>
      <c r="C82" s="95"/>
      <c r="D82" s="98"/>
      <c r="E82" s="98"/>
      <c r="F82" s="98"/>
      <c r="G82" s="98"/>
      <c r="H82" s="98"/>
      <c r="I82" s="98"/>
    </row>
    <row r="83" spans="2:9" x14ac:dyDescent="0.35">
      <c r="B83" s="95"/>
      <c r="C83" s="95"/>
      <c r="D83" s="98"/>
      <c r="E83" s="98"/>
      <c r="F83" s="98"/>
      <c r="G83" s="98"/>
      <c r="H83" s="98"/>
      <c r="I83" s="98"/>
    </row>
    <row r="84" spans="2:9" x14ac:dyDescent="0.35">
      <c r="B84" s="95"/>
      <c r="C84" s="95"/>
      <c r="D84" s="98"/>
      <c r="E84" s="98"/>
      <c r="F84" s="98"/>
      <c r="G84" s="98"/>
      <c r="H84" s="98"/>
      <c r="I84" s="98"/>
    </row>
    <row r="85" spans="2:9" x14ac:dyDescent="0.35">
      <c r="B85" s="6"/>
      <c r="C85" s="95"/>
      <c r="D85" s="98"/>
      <c r="E85" s="98"/>
      <c r="F85" s="98"/>
      <c r="G85" s="98"/>
      <c r="H85" s="98"/>
      <c r="I85" s="98"/>
    </row>
    <row r="86" spans="2:9" x14ac:dyDescent="0.35">
      <c r="B86" s="6"/>
      <c r="C86" s="95"/>
      <c r="D86" s="23"/>
      <c r="E86" s="23"/>
      <c r="F86" s="23"/>
      <c r="G86" s="98"/>
      <c r="H86" s="95"/>
      <c r="I86" s="95"/>
    </row>
    <row r="87" spans="2:9" x14ac:dyDescent="0.35">
      <c r="B87" s="6"/>
      <c r="C87" s="23"/>
      <c r="D87" s="23"/>
      <c r="E87" s="23"/>
      <c r="F87" s="23"/>
      <c r="G87" s="98"/>
      <c r="H87" s="95"/>
      <c r="I87" s="95"/>
    </row>
    <row r="88" spans="2:9" x14ac:dyDescent="0.35">
      <c r="B88" s="6"/>
      <c r="C88" s="23"/>
      <c r="D88" s="6"/>
      <c r="E88" s="6"/>
      <c r="F88" s="6"/>
      <c r="G88" s="98"/>
      <c r="H88" s="95"/>
      <c r="I88" s="95"/>
    </row>
    <row r="89" spans="2:9" x14ac:dyDescent="0.35">
      <c r="B89" s="6"/>
      <c r="C89" s="6"/>
      <c r="D89" s="6"/>
      <c r="E89" s="6"/>
      <c r="F89" s="6"/>
      <c r="G89" s="6"/>
      <c r="H89" s="95"/>
      <c r="I89" s="95"/>
    </row>
    <row r="90" spans="2:9" x14ac:dyDescent="0.35">
      <c r="B90" s="6"/>
      <c r="C90" s="6"/>
      <c r="D90" s="22"/>
      <c r="E90" s="22"/>
      <c r="F90" s="22"/>
      <c r="G90" s="6"/>
      <c r="H90" s="95"/>
      <c r="I90" s="95"/>
    </row>
    <row r="91" spans="2:9" x14ac:dyDescent="0.35">
      <c r="B91" s="17"/>
      <c r="C91" s="22"/>
      <c r="D91" s="6"/>
      <c r="E91" s="6"/>
      <c r="F91" s="6"/>
      <c r="G91" s="6"/>
      <c r="H91" s="95"/>
      <c r="I91" s="95"/>
    </row>
    <row r="92" spans="2:9" ht="23.5" customHeight="1" x14ac:dyDescent="0.35">
      <c r="B92" s="17"/>
      <c r="C92" s="6"/>
      <c r="D92" s="17"/>
      <c r="E92" s="17"/>
      <c r="F92" s="17"/>
      <c r="G92" s="6"/>
      <c r="H92" s="95"/>
      <c r="I92" s="95"/>
    </row>
    <row r="93" spans="2:9" ht="23.5" customHeight="1" x14ac:dyDescent="0.35">
      <c r="B93" s="17"/>
      <c r="C93" s="17"/>
      <c r="D93" s="17"/>
      <c r="E93" s="17"/>
      <c r="F93" s="17"/>
      <c r="G93" s="22"/>
      <c r="H93" s="95"/>
      <c r="I93" s="95"/>
    </row>
    <row r="94" spans="2:9" ht="33.65" customHeight="1" x14ac:dyDescent="0.35">
      <c r="B94" s="8"/>
      <c r="C94" s="17"/>
      <c r="D94" s="17"/>
      <c r="E94" s="17"/>
      <c r="F94" s="17"/>
      <c r="G94" s="6"/>
      <c r="H94" s="95"/>
      <c r="I94" s="95"/>
    </row>
    <row r="95" spans="2:9" x14ac:dyDescent="0.35">
      <c r="B95" s="6"/>
      <c r="C95" s="17"/>
      <c r="D95" s="6"/>
      <c r="E95" s="6"/>
      <c r="F95" s="6"/>
      <c r="G95" s="17"/>
      <c r="H95" s="95"/>
      <c r="I95" s="95"/>
    </row>
    <row r="96" spans="2:9" x14ac:dyDescent="0.35">
      <c r="B96" s="6"/>
      <c r="C96" s="6"/>
      <c r="D96" s="6"/>
      <c r="E96" s="6"/>
      <c r="F96" s="6"/>
      <c r="G96" s="17"/>
      <c r="H96" s="95"/>
      <c r="I96" s="95"/>
    </row>
    <row r="97" spans="2:9" x14ac:dyDescent="0.35">
      <c r="B97" s="6"/>
      <c r="C97" s="6"/>
      <c r="D97" s="6"/>
      <c r="E97" s="6"/>
      <c r="F97" s="6"/>
      <c r="G97" s="17"/>
      <c r="H97" s="95"/>
      <c r="I97" s="95"/>
    </row>
    <row r="98" spans="2:9" x14ac:dyDescent="0.35">
      <c r="B98" s="6"/>
      <c r="C98" s="6"/>
      <c r="D98" s="24"/>
      <c r="E98" s="24"/>
      <c r="F98" s="24"/>
      <c r="G98" s="6"/>
      <c r="H98" s="95"/>
      <c r="I98" s="95"/>
    </row>
    <row r="99" spans="2:9" x14ac:dyDescent="0.35">
      <c r="B99" s="6"/>
      <c r="C99" s="24"/>
      <c r="D99" s="6"/>
      <c r="E99" s="6"/>
      <c r="F99" s="6"/>
      <c r="G99" s="6"/>
      <c r="H99" s="95"/>
      <c r="I99" s="95"/>
    </row>
    <row r="100" spans="2:9" x14ac:dyDescent="0.35">
      <c r="B100" s="6"/>
      <c r="C100" s="6"/>
      <c r="D100" s="6"/>
      <c r="E100" s="6"/>
      <c r="F100" s="6"/>
      <c r="G100" s="6"/>
      <c r="H100" s="95"/>
      <c r="I100" s="95"/>
    </row>
    <row r="101" spans="2:9" x14ac:dyDescent="0.35">
      <c r="B101" s="6"/>
      <c r="C101" s="6"/>
      <c r="D101" s="6"/>
      <c r="E101" s="6"/>
      <c r="F101" s="6"/>
      <c r="G101" s="6"/>
      <c r="H101" s="95"/>
      <c r="I101" s="95"/>
    </row>
    <row r="102" spans="2:9" x14ac:dyDescent="0.35">
      <c r="B102" s="6"/>
      <c r="C102" s="6"/>
      <c r="D102" s="24"/>
      <c r="E102" s="24"/>
      <c r="F102" s="24"/>
      <c r="G102" s="6"/>
      <c r="H102" s="95"/>
      <c r="I102" s="95"/>
    </row>
    <row r="103" spans="2:9" x14ac:dyDescent="0.35">
      <c r="B103" s="6"/>
      <c r="C103" s="24"/>
      <c r="D103" s="24"/>
      <c r="E103" s="24"/>
      <c r="F103" s="24"/>
      <c r="G103" s="6"/>
      <c r="H103" s="95"/>
      <c r="I103" s="95"/>
    </row>
    <row r="104" spans="2:9" x14ac:dyDescent="0.35">
      <c r="B104" s="6"/>
      <c r="C104" s="24"/>
      <c r="D104" s="6"/>
      <c r="E104" s="6"/>
      <c r="F104" s="6"/>
      <c r="G104" s="6"/>
      <c r="H104" s="95"/>
      <c r="I104" s="95"/>
    </row>
    <row r="105" spans="2:9" x14ac:dyDescent="0.35">
      <c r="B105" s="6"/>
      <c r="C105" s="6"/>
      <c r="D105" s="6"/>
      <c r="E105" s="6"/>
      <c r="F105" s="6"/>
      <c r="G105" s="6"/>
      <c r="H105" s="95"/>
      <c r="I105" s="95"/>
    </row>
    <row r="106" spans="2:9" x14ac:dyDescent="0.35">
      <c r="B106" s="6"/>
      <c r="C106" s="6"/>
      <c r="D106" s="6"/>
      <c r="E106" s="6"/>
      <c r="F106" s="6"/>
      <c r="G106" s="6"/>
      <c r="H106" s="95"/>
      <c r="I106" s="95"/>
    </row>
    <row r="107" spans="2:9" x14ac:dyDescent="0.35">
      <c r="B107" s="6"/>
      <c r="C107" s="6"/>
      <c r="D107" s="6"/>
      <c r="E107" s="6"/>
      <c r="F107" s="6"/>
      <c r="G107" s="6"/>
      <c r="H107" s="95"/>
      <c r="I107" s="95"/>
    </row>
    <row r="108" spans="2:9" x14ac:dyDescent="0.35">
      <c r="B108" s="6"/>
      <c r="C108" s="6"/>
      <c r="D108" s="22"/>
      <c r="E108" s="22"/>
      <c r="F108" s="22"/>
      <c r="G108" s="6"/>
      <c r="H108" s="95"/>
      <c r="I108" s="95"/>
    </row>
    <row r="109" spans="2:9" x14ac:dyDescent="0.35">
      <c r="B109" s="6"/>
      <c r="C109" s="22"/>
      <c r="D109" s="6"/>
      <c r="E109" s="6"/>
      <c r="F109" s="6"/>
      <c r="G109" s="6"/>
      <c r="H109" s="95"/>
      <c r="I109" s="95"/>
    </row>
    <row r="110" spans="2:9" x14ac:dyDescent="0.35">
      <c r="B110" s="6"/>
      <c r="C110" s="6"/>
      <c r="D110" s="6"/>
      <c r="E110" s="6"/>
      <c r="F110" s="6"/>
      <c r="G110" s="6"/>
      <c r="H110" s="95"/>
      <c r="I110" s="95"/>
    </row>
    <row r="111" spans="2:9" x14ac:dyDescent="0.35">
      <c r="B111" s="8"/>
      <c r="C111" s="6"/>
      <c r="D111" s="6"/>
      <c r="E111" s="6"/>
      <c r="F111" s="6"/>
      <c r="G111" s="22"/>
      <c r="H111" s="95"/>
      <c r="I111" s="95"/>
    </row>
    <row r="112" spans="2:9" x14ac:dyDescent="0.35">
      <c r="B112" s="6"/>
      <c r="C112" s="6"/>
      <c r="D112" s="6"/>
      <c r="E112" s="6"/>
      <c r="F112" s="6"/>
      <c r="G112" s="6"/>
      <c r="H112" s="95"/>
      <c r="I112" s="95"/>
    </row>
    <row r="113" spans="2:9" x14ac:dyDescent="0.35">
      <c r="B113" s="6"/>
      <c r="C113" s="6"/>
      <c r="D113" s="6"/>
      <c r="E113" s="6"/>
      <c r="F113" s="6"/>
      <c r="G113" s="6"/>
      <c r="H113" s="95"/>
      <c r="I113" s="95"/>
    </row>
    <row r="114" spans="2:9" x14ac:dyDescent="0.35">
      <c r="B114" s="6"/>
      <c r="C114" s="6"/>
      <c r="D114" s="6"/>
      <c r="E114" s="6"/>
      <c r="F114" s="6"/>
      <c r="G114" s="6"/>
      <c r="H114" s="95"/>
      <c r="I114" s="95"/>
    </row>
    <row r="115" spans="2:9" x14ac:dyDescent="0.35">
      <c r="B115" s="6"/>
      <c r="C115" s="6"/>
      <c r="D115" s="6"/>
      <c r="E115" s="6"/>
      <c r="F115" s="6"/>
      <c r="G115" s="6"/>
      <c r="H115" s="95"/>
      <c r="I115" s="95"/>
    </row>
    <row r="116" spans="2:9" x14ac:dyDescent="0.35">
      <c r="B116" s="6"/>
      <c r="C116" s="6"/>
      <c r="D116" s="6"/>
      <c r="E116" s="6"/>
      <c r="F116" s="6"/>
      <c r="G116" s="6"/>
      <c r="H116" s="95"/>
      <c r="I116" s="95"/>
    </row>
    <row r="117" spans="2:9" x14ac:dyDescent="0.35">
      <c r="B117" s="6"/>
      <c r="C117" s="6"/>
      <c r="D117" s="6"/>
      <c r="E117" s="6"/>
      <c r="F117" s="6"/>
      <c r="G117" s="6"/>
      <c r="H117" s="95"/>
      <c r="I117" s="95"/>
    </row>
    <row r="118" spans="2:9" x14ac:dyDescent="0.35">
      <c r="B118" s="6"/>
      <c r="C118" s="6"/>
      <c r="D118" s="6"/>
      <c r="E118" s="6"/>
      <c r="F118" s="6"/>
      <c r="G118" s="6"/>
      <c r="H118" s="95"/>
      <c r="I118" s="95"/>
    </row>
    <row r="119" spans="2:9" x14ac:dyDescent="0.35">
      <c r="B119" s="6"/>
      <c r="C119" s="6"/>
      <c r="D119" s="24"/>
      <c r="E119" s="24"/>
      <c r="F119" s="24"/>
      <c r="G119" s="6"/>
      <c r="H119" s="95"/>
      <c r="I119" s="95"/>
    </row>
    <row r="120" spans="2:9" x14ac:dyDescent="0.35">
      <c r="B120" s="6"/>
      <c r="C120" s="24"/>
      <c r="D120" s="24"/>
      <c r="E120" s="24"/>
      <c r="F120" s="24"/>
      <c r="G120" s="6"/>
      <c r="H120" s="95"/>
      <c r="I120" s="95"/>
    </row>
    <row r="121" spans="2:9" x14ac:dyDescent="0.35">
      <c r="B121" s="6"/>
      <c r="C121" s="24"/>
      <c r="D121" s="6"/>
      <c r="E121" s="6"/>
      <c r="F121" s="6"/>
      <c r="G121" s="6"/>
      <c r="H121" s="95"/>
      <c r="I121" s="95"/>
    </row>
    <row r="122" spans="2:9" x14ac:dyDescent="0.35">
      <c r="B122" s="6"/>
      <c r="C122" s="6"/>
      <c r="D122" s="6"/>
      <c r="E122" s="6"/>
      <c r="F122" s="6"/>
      <c r="G122" s="6"/>
      <c r="H122" s="95"/>
      <c r="I122" s="95"/>
    </row>
    <row r="123" spans="2:9" x14ac:dyDescent="0.35">
      <c r="B123" s="6"/>
      <c r="C123" s="6"/>
      <c r="D123" s="6"/>
      <c r="E123" s="6"/>
      <c r="F123" s="6"/>
      <c r="G123" s="6"/>
      <c r="H123" s="95"/>
      <c r="I123" s="95"/>
    </row>
    <row r="124" spans="2:9" x14ac:dyDescent="0.35">
      <c r="B124" s="6"/>
      <c r="C124" s="6"/>
      <c r="D124" s="6"/>
      <c r="E124" s="6"/>
      <c r="F124" s="6"/>
      <c r="G124" s="6"/>
      <c r="H124" s="95"/>
      <c r="I124" s="95"/>
    </row>
    <row r="125" spans="2:9" x14ac:dyDescent="0.35">
      <c r="B125" s="6"/>
      <c r="C125" s="6"/>
      <c r="D125" s="6"/>
      <c r="E125" s="22"/>
      <c r="F125" s="22"/>
      <c r="G125" s="6"/>
      <c r="H125" s="95"/>
      <c r="I125" s="95"/>
    </row>
    <row r="126" spans="2:9" x14ac:dyDescent="0.35">
      <c r="B126" s="6"/>
      <c r="C126" s="22"/>
      <c r="D126" s="6"/>
      <c r="E126" s="6"/>
      <c r="F126" s="6"/>
      <c r="G126" s="6"/>
      <c r="H126" s="95"/>
      <c r="I126" s="95"/>
    </row>
    <row r="127" spans="2:9" x14ac:dyDescent="0.35">
      <c r="B127" s="9"/>
      <c r="C127" s="6"/>
      <c r="D127" s="6"/>
      <c r="E127" s="6"/>
      <c r="F127" s="6"/>
      <c r="G127" s="6"/>
      <c r="H127" s="95"/>
      <c r="I127" s="95"/>
    </row>
    <row r="128" spans="2:9" x14ac:dyDescent="0.35">
      <c r="B128" s="9"/>
      <c r="C128" s="6"/>
      <c r="D128" s="9"/>
      <c r="E128" s="9"/>
      <c r="F128" s="9"/>
      <c r="G128" s="6"/>
      <c r="H128" s="98"/>
      <c r="I128" s="98"/>
    </row>
    <row r="129" spans="3:7" x14ac:dyDescent="0.35">
      <c r="C129" s="9"/>
      <c r="D129" s="9"/>
      <c r="E129" s="9"/>
      <c r="F129" s="9"/>
      <c r="G129" s="6"/>
    </row>
    <row r="130" spans="3:7" x14ac:dyDescent="0.35">
      <c r="C130" s="9"/>
      <c r="D130" s="98"/>
      <c r="E130" s="98"/>
      <c r="F130" s="98"/>
      <c r="G130" s="6"/>
    </row>
    <row r="131" spans="3:7" x14ac:dyDescent="0.35">
      <c r="C131" s="98"/>
      <c r="D131" s="98"/>
      <c r="E131" s="98"/>
      <c r="F131" s="98"/>
      <c r="G131" s="9"/>
    </row>
    <row r="132" spans="3:7" x14ac:dyDescent="0.35">
      <c r="C132" s="98"/>
      <c r="D132" s="98"/>
      <c r="E132" s="98"/>
      <c r="F132" s="98"/>
      <c r="G132" s="9"/>
    </row>
  </sheetData>
  <conditionalFormatting sqref="C33">
    <cfRule type="cellIs" dxfId="116" priority="13" operator="greaterThan">
      <formula>10</formula>
    </cfRule>
  </conditionalFormatting>
  <conditionalFormatting sqref="C33:F45">
    <cfRule type="cellIs" dxfId="115" priority="7" operator="lessThan">
      <formula>1</formula>
    </cfRule>
    <cfRule type="cellIs" dxfId="114" priority="10" operator="lessThan">
      <formula>1</formula>
    </cfRule>
    <cfRule type="cellIs" dxfId="113" priority="11" operator="lessThan">
      <formula>1</formula>
    </cfRule>
    <cfRule type="cellIs" dxfId="112" priority="12" operator="greaterThan">
      <formula>10</formula>
    </cfRule>
  </conditionalFormatting>
  <conditionalFormatting sqref="C26">
    <cfRule type="cellIs" dxfId="111" priority="8" operator="lessThan">
      <formula>1</formula>
    </cfRule>
    <cfRule type="cellIs" dxfId="110" priority="9" operator="lessThan">
      <formula>1</formula>
    </cfRule>
  </conditionalFormatting>
  <conditionalFormatting sqref="G29">
    <cfRule type="cellIs" dxfId="109" priority="5" operator="lessThan">
      <formula>1</formula>
    </cfRule>
    <cfRule type="cellIs" dxfId="108" priority="6" operator="lessThan">
      <formula>1</formula>
    </cfRule>
  </conditionalFormatting>
  <conditionalFormatting sqref="G30">
    <cfRule type="cellIs" dxfId="107" priority="3" operator="lessThan">
      <formula>1</formula>
    </cfRule>
    <cfRule type="cellIs" dxfId="106" priority="4" operator="lessThan">
      <formula>1</formula>
    </cfRule>
  </conditionalFormatting>
  <conditionalFormatting sqref="G31">
    <cfRule type="cellIs" dxfId="105" priority="1" operator="lessThan">
      <formula>1</formula>
    </cfRule>
    <cfRule type="cellIs" dxfId="104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127"/>
  <sheetViews>
    <sheetView topLeftCell="A30" workbookViewId="0">
      <selection activeCell="H61" sqref="H61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1.453125" style="1" customWidth="1"/>
    <col min="4" max="4" width="12" style="1" customWidth="1"/>
    <col min="5" max="5" width="12.81640625" style="1" customWidth="1"/>
    <col min="6" max="6" width="14.81640625" style="1" customWidth="1"/>
    <col min="7" max="7" width="26.72656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4" spans="2:7" x14ac:dyDescent="0.35">
      <c r="B4" s="98"/>
      <c r="C4" s="98"/>
      <c r="D4" s="98"/>
      <c r="E4" s="98"/>
      <c r="F4" s="98"/>
      <c r="G4" s="84"/>
    </row>
    <row r="5" spans="2:7" x14ac:dyDescent="0.35">
      <c r="B5" s="98"/>
      <c r="C5" s="98"/>
      <c r="D5" s="98"/>
      <c r="E5" s="98"/>
      <c r="F5" s="98"/>
      <c r="G5" s="83"/>
    </row>
    <row r="6" spans="2:7" ht="21" x14ac:dyDescent="0.5">
      <c r="B6" s="72" t="s">
        <v>37</v>
      </c>
      <c r="C6" s="74">
        <v>2</v>
      </c>
      <c r="D6" s="74"/>
      <c r="E6" s="98"/>
      <c r="F6" s="98"/>
      <c r="G6" s="98"/>
    </row>
    <row r="7" spans="2:7" ht="21" x14ac:dyDescent="0.5">
      <c r="B7" s="72" t="s">
        <v>38</v>
      </c>
      <c r="C7" s="4" t="s">
        <v>39</v>
      </c>
      <c r="D7" s="74"/>
      <c r="E7" s="98"/>
      <c r="F7" s="98"/>
      <c r="G7" s="83"/>
    </row>
    <row r="8" spans="2:7" ht="21" x14ac:dyDescent="0.5">
      <c r="B8" s="72" t="s">
        <v>40</v>
      </c>
      <c r="C8" s="4" t="s">
        <v>39</v>
      </c>
      <c r="D8" s="74"/>
      <c r="E8" s="98"/>
      <c r="F8" s="98"/>
      <c r="G8" s="98"/>
    </row>
    <row r="9" spans="2:7" ht="21" x14ac:dyDescent="0.5">
      <c r="B9" s="72" t="s">
        <v>41</v>
      </c>
      <c r="C9" s="4" t="s">
        <v>144</v>
      </c>
      <c r="D9" s="74"/>
      <c r="E9" s="98"/>
      <c r="F9" s="98"/>
      <c r="G9" s="98"/>
    </row>
    <row r="10" spans="2:7" ht="21" x14ac:dyDescent="0.5">
      <c r="B10" s="72" t="s">
        <v>43</v>
      </c>
      <c r="C10" s="4" t="s">
        <v>145</v>
      </c>
      <c r="D10" s="74"/>
      <c r="E10" s="98"/>
      <c r="F10" s="98"/>
      <c r="G10" s="98"/>
    </row>
    <row r="11" spans="2:7" ht="21" x14ac:dyDescent="0.5">
      <c r="B11" s="72" t="s">
        <v>45</v>
      </c>
      <c r="C11" s="4" t="s">
        <v>46</v>
      </c>
      <c r="D11" s="76"/>
      <c r="E11" s="98"/>
      <c r="F11" s="98"/>
      <c r="G11" s="98"/>
    </row>
    <row r="12" spans="2:7" ht="21" x14ac:dyDescent="0.5">
      <c r="B12" s="72" t="s">
        <v>47</v>
      </c>
      <c r="C12" s="4" t="s">
        <v>48</v>
      </c>
      <c r="D12" s="74"/>
      <c r="E12" s="98"/>
      <c r="F12" s="98"/>
      <c r="G12" s="98"/>
    </row>
    <row r="13" spans="2:7" ht="21" x14ac:dyDescent="0.5">
      <c r="B13" s="72" t="s">
        <v>49</v>
      </c>
      <c r="C13" s="4" t="s">
        <v>50</v>
      </c>
      <c r="D13" s="74"/>
      <c r="E13" s="98"/>
      <c r="F13" s="98"/>
      <c r="G13" s="98"/>
    </row>
    <row r="14" spans="2:7" ht="21" x14ac:dyDescent="0.5">
      <c r="B14" s="72"/>
      <c r="C14" s="4" t="s">
        <v>146</v>
      </c>
      <c r="D14" s="74"/>
      <c r="E14" s="98"/>
      <c r="F14" s="98"/>
      <c r="G14" s="98"/>
    </row>
    <row r="15" spans="2:7" ht="21" x14ac:dyDescent="0.5">
      <c r="B15" s="3" t="s">
        <v>52</v>
      </c>
      <c r="C15" s="4" t="s">
        <v>147</v>
      </c>
      <c r="D15" s="74"/>
      <c r="E15" s="98"/>
      <c r="F15" s="98"/>
      <c r="G15" s="98"/>
    </row>
    <row r="16" spans="2:7" ht="21" x14ac:dyDescent="0.5">
      <c r="B16" s="3" t="s">
        <v>54</v>
      </c>
      <c r="C16" s="89" t="s">
        <v>55</v>
      </c>
      <c r="D16" s="74"/>
      <c r="E16" s="98"/>
      <c r="F16" s="98"/>
      <c r="G16" s="98"/>
    </row>
    <row r="17" spans="2:15" ht="21" x14ac:dyDescent="0.5">
      <c r="B17" s="3" t="s">
        <v>56</v>
      </c>
      <c r="C17" s="74" t="s">
        <v>148</v>
      </c>
      <c r="D17" s="74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 ht="21" x14ac:dyDescent="0.5">
      <c r="B18" s="3" t="s">
        <v>58</v>
      </c>
      <c r="C18" s="67" t="s">
        <v>59</v>
      </c>
      <c r="D18" s="74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 ht="21" x14ac:dyDescent="0.5">
      <c r="B19" s="3" t="s">
        <v>61</v>
      </c>
      <c r="C19" s="74" t="s">
        <v>149</v>
      </c>
      <c r="D19" s="74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 ht="21" x14ac:dyDescent="0.5">
      <c r="B20" s="3" t="s">
        <v>63</v>
      </c>
      <c r="C20" s="90">
        <v>0.75</v>
      </c>
      <c r="D20" s="74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 ht="21" x14ac:dyDescent="0.5">
      <c r="B21" s="3" t="s">
        <v>64</v>
      </c>
      <c r="C21" s="74" t="s">
        <v>65</v>
      </c>
      <c r="D21" s="74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 ht="21" x14ac:dyDescent="0.5">
      <c r="B22" s="3" t="s">
        <v>40</v>
      </c>
      <c r="C22" s="74" t="s">
        <v>150</v>
      </c>
      <c r="D22" s="74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 ht="21" x14ac:dyDescent="0.5">
      <c r="B23" s="3" t="s">
        <v>67</v>
      </c>
      <c r="C23" s="74" t="s">
        <v>68</v>
      </c>
      <c r="D23" s="74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 s="7" customFormat="1" ht="20.149999999999999" customHeight="1" x14ac:dyDescent="0.5">
      <c r="B24" s="3" t="s">
        <v>69</v>
      </c>
      <c r="C24" s="74" t="s">
        <v>70</v>
      </c>
      <c r="D24" s="74"/>
      <c r="E24" s="5"/>
      <c r="F24" s="5"/>
      <c r="G24" s="6"/>
    </row>
    <row r="25" spans="2:15" s="7" customFormat="1" ht="21" x14ac:dyDescent="0.5">
      <c r="B25" s="3" t="s">
        <v>71</v>
      </c>
      <c r="C25" s="50">
        <v>13</v>
      </c>
      <c r="D25" s="5"/>
      <c r="E25" s="5"/>
      <c r="F25" s="5"/>
      <c r="G25" s="6"/>
    </row>
    <row r="26" spans="2:15" s="7" customFormat="1" ht="21" x14ac:dyDescent="0.5">
      <c r="B26" s="3"/>
      <c r="C26" s="50"/>
      <c r="D26" s="5"/>
      <c r="E26" s="5"/>
      <c r="F26" s="5"/>
      <c r="G26" s="6"/>
    </row>
    <row r="27" spans="2:15" x14ac:dyDescent="0.35">
      <c r="B27" s="8"/>
      <c r="C27" s="95"/>
      <c r="D27" s="95"/>
      <c r="E27" s="95"/>
      <c r="F27" s="95"/>
      <c r="G27" s="95"/>
      <c r="H27" s="98"/>
      <c r="I27" s="98"/>
      <c r="J27" s="98"/>
      <c r="K27" s="98"/>
      <c r="L27" s="98"/>
      <c r="M27" s="98"/>
      <c r="N27" s="98"/>
      <c r="O27" s="98"/>
    </row>
    <row r="28" spans="2:15" x14ac:dyDescent="0.35">
      <c r="B28" s="10" t="s">
        <v>73</v>
      </c>
      <c r="C28" s="10" t="s">
        <v>74</v>
      </c>
      <c r="D28" s="10" t="s">
        <v>75</v>
      </c>
      <c r="E28" s="52" t="s">
        <v>76</v>
      </c>
      <c r="F28" s="10" t="s">
        <v>77</v>
      </c>
      <c r="G28" s="46" t="s">
        <v>7</v>
      </c>
      <c r="H28" s="98"/>
      <c r="I28" s="98"/>
      <c r="J28" s="98"/>
      <c r="K28" s="98"/>
      <c r="L28" s="98"/>
      <c r="M28" s="98"/>
      <c r="N28" s="98"/>
      <c r="O28" s="98"/>
    </row>
    <row r="29" spans="2:15" ht="29" x14ac:dyDescent="0.35">
      <c r="B29" s="99"/>
      <c r="C29" s="11" t="s">
        <v>78</v>
      </c>
      <c r="D29" s="11" t="s">
        <v>79</v>
      </c>
      <c r="E29" s="11" t="s">
        <v>80</v>
      </c>
      <c r="F29" s="11" t="s">
        <v>81</v>
      </c>
      <c r="G29" s="57" t="s">
        <v>82</v>
      </c>
      <c r="H29" s="98"/>
      <c r="I29" s="98"/>
      <c r="J29" s="98"/>
      <c r="K29" s="98"/>
      <c r="L29" s="98"/>
      <c r="M29" s="98"/>
      <c r="N29" s="98"/>
      <c r="O29" s="98"/>
    </row>
    <row r="30" spans="2:15" x14ac:dyDescent="0.35">
      <c r="B30" s="99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98"/>
      <c r="I30" s="98"/>
      <c r="J30" s="98"/>
      <c r="K30" s="98"/>
      <c r="L30" s="98"/>
      <c r="M30" s="98"/>
      <c r="N30" s="98"/>
      <c r="O30" s="98"/>
    </row>
    <row r="31" spans="2:15" x14ac:dyDescent="0.35">
      <c r="B31" s="99"/>
      <c r="C31" s="11"/>
      <c r="D31" s="11"/>
      <c r="E31" s="11"/>
      <c r="F31" s="11"/>
      <c r="G31" s="57" t="s">
        <v>14</v>
      </c>
      <c r="H31" s="98"/>
      <c r="I31" s="98"/>
      <c r="J31" s="98"/>
      <c r="K31" s="100" t="s">
        <v>86</v>
      </c>
      <c r="L31" s="100" t="s">
        <v>4</v>
      </c>
      <c r="M31" s="100" t="s">
        <v>28</v>
      </c>
      <c r="N31" s="100" t="s">
        <v>87</v>
      </c>
      <c r="O31" s="100" t="s">
        <v>88</v>
      </c>
    </row>
    <row r="32" spans="2:15" x14ac:dyDescent="0.35">
      <c r="B32" s="101"/>
      <c r="C32" s="12"/>
      <c r="D32" s="12"/>
      <c r="E32" s="12"/>
      <c r="F32" s="12"/>
      <c r="G32" s="58" t="s">
        <v>15</v>
      </c>
      <c r="H32" s="98"/>
      <c r="I32" s="98"/>
      <c r="J32" s="98" t="str">
        <f>B33</f>
        <v>Kock 1</v>
      </c>
      <c r="K32" s="100">
        <f>C33</f>
        <v>8</v>
      </c>
      <c r="L32" s="100">
        <f t="shared" ref="L32:N37" si="0">D33</f>
        <v>7</v>
      </c>
      <c r="M32" s="100">
        <f t="shared" si="0"/>
        <v>8</v>
      </c>
      <c r="N32" s="100">
        <f t="shared" si="0"/>
        <v>9</v>
      </c>
      <c r="O32" s="100"/>
    </row>
    <row r="33" spans="2:15" x14ac:dyDescent="0.35">
      <c r="B33" s="12" t="s">
        <v>89</v>
      </c>
      <c r="C33" s="63">
        <v>8</v>
      </c>
      <c r="D33" s="63">
        <v>7</v>
      </c>
      <c r="E33" s="63">
        <v>8</v>
      </c>
      <c r="F33" s="63">
        <v>9</v>
      </c>
      <c r="G33" s="59"/>
      <c r="H33" s="98"/>
      <c r="I33" s="98"/>
      <c r="J33" s="98" t="str">
        <f t="shared" ref="J33:J37" si="1">B34</f>
        <v>Kock2</v>
      </c>
      <c r="K33" s="100">
        <f>C34</f>
        <v>9</v>
      </c>
      <c r="L33" s="100">
        <f t="shared" si="0"/>
        <v>7</v>
      </c>
      <c r="M33" s="100">
        <f t="shared" si="0"/>
        <v>7</v>
      </c>
      <c r="N33" s="100">
        <f t="shared" si="0"/>
        <v>8</v>
      </c>
      <c r="O33" s="100"/>
    </row>
    <row r="34" spans="2:15" x14ac:dyDescent="0.35">
      <c r="B34" s="11" t="s">
        <v>90</v>
      </c>
      <c r="C34" s="64">
        <v>9</v>
      </c>
      <c r="D34" s="64">
        <v>7</v>
      </c>
      <c r="E34" s="64">
        <v>7</v>
      </c>
      <c r="F34" s="64">
        <v>8</v>
      </c>
      <c r="G34" s="14"/>
      <c r="H34" s="98"/>
      <c r="I34" s="98"/>
      <c r="J34" s="98" t="str">
        <f t="shared" si="1"/>
        <v>Kock 3</v>
      </c>
      <c r="K34" s="100">
        <f>C35</f>
        <v>7</v>
      </c>
      <c r="L34" s="100">
        <f t="shared" si="0"/>
        <v>8</v>
      </c>
      <c r="M34" s="100">
        <f t="shared" si="0"/>
        <v>8</v>
      </c>
      <c r="N34" s="100">
        <f t="shared" si="0"/>
        <v>7</v>
      </c>
      <c r="O34" s="100"/>
    </row>
    <row r="35" spans="2:15" x14ac:dyDescent="0.35">
      <c r="B35" s="11" t="s">
        <v>91</v>
      </c>
      <c r="C35" s="64">
        <v>7</v>
      </c>
      <c r="D35" s="64">
        <v>8</v>
      </c>
      <c r="E35" s="64">
        <v>8</v>
      </c>
      <c r="F35" s="64">
        <v>7</v>
      </c>
      <c r="G35" s="14"/>
      <c r="H35" s="98"/>
      <c r="I35" s="98"/>
      <c r="J35" s="98" t="str">
        <f t="shared" si="1"/>
        <v>Kock 4</v>
      </c>
      <c r="K35" s="100">
        <f>C36</f>
        <v>7</v>
      </c>
      <c r="L35" s="100">
        <f t="shared" si="0"/>
        <v>7</v>
      </c>
      <c r="M35" s="100">
        <f t="shared" si="0"/>
        <v>7</v>
      </c>
      <c r="N35" s="100">
        <f t="shared" si="0"/>
        <v>8</v>
      </c>
      <c r="O35" s="100"/>
    </row>
    <row r="36" spans="2:15" x14ac:dyDescent="0.35">
      <c r="B36" s="11" t="s">
        <v>92</v>
      </c>
      <c r="C36" s="64">
        <v>7</v>
      </c>
      <c r="D36" s="64">
        <v>7</v>
      </c>
      <c r="E36" s="64">
        <v>7</v>
      </c>
      <c r="F36" s="64">
        <v>8</v>
      </c>
      <c r="G36" s="14"/>
      <c r="H36" s="98"/>
      <c r="I36" s="98"/>
      <c r="J36" s="98" t="str">
        <f t="shared" si="1"/>
        <v>Kock 5</v>
      </c>
      <c r="K36" s="100">
        <f>C37</f>
        <v>7</v>
      </c>
      <c r="L36" s="100">
        <f t="shared" si="0"/>
        <v>7</v>
      </c>
      <c r="M36" s="100">
        <f t="shared" si="0"/>
        <v>8</v>
      </c>
      <c r="N36" s="100">
        <f t="shared" si="0"/>
        <v>8</v>
      </c>
      <c r="O36" s="100"/>
    </row>
    <row r="37" spans="2:15" x14ac:dyDescent="0.35">
      <c r="B37" s="11" t="s">
        <v>93</v>
      </c>
      <c r="C37" s="64">
        <v>7</v>
      </c>
      <c r="D37" s="64">
        <v>7</v>
      </c>
      <c r="E37" s="64">
        <v>8</v>
      </c>
      <c r="F37" s="64">
        <v>8</v>
      </c>
      <c r="G37" s="14"/>
      <c r="H37" s="98"/>
      <c r="I37" s="98"/>
      <c r="J37" s="98" t="str">
        <f t="shared" si="1"/>
        <v>Kock 6</v>
      </c>
      <c r="K37" s="100">
        <f>C38</f>
        <v>7</v>
      </c>
      <c r="L37" s="100">
        <f t="shared" si="0"/>
        <v>8</v>
      </c>
      <c r="M37" s="100">
        <f t="shared" si="0"/>
        <v>8</v>
      </c>
      <c r="N37" s="100">
        <f t="shared" si="0"/>
        <v>8</v>
      </c>
      <c r="O37" s="100"/>
    </row>
    <row r="38" spans="2:15" x14ac:dyDescent="0.35">
      <c r="B38" s="11" t="s">
        <v>94</v>
      </c>
      <c r="C38" s="64">
        <v>7</v>
      </c>
      <c r="D38" s="64">
        <v>8</v>
      </c>
      <c r="E38" s="64">
        <v>8</v>
      </c>
      <c r="F38" s="64">
        <v>8</v>
      </c>
      <c r="G38" s="14"/>
      <c r="H38" s="98"/>
      <c r="I38" s="98"/>
      <c r="J38" s="98" t="e">
        <f>#REF!</f>
        <v>#REF!</v>
      </c>
      <c r="K38" s="100" t="e">
        <f>#REF!</f>
        <v>#REF!</v>
      </c>
      <c r="L38" s="100" t="e">
        <f>#REF!</f>
        <v>#REF!</v>
      </c>
      <c r="M38" s="100" t="e">
        <f>#REF!</f>
        <v>#REF!</v>
      </c>
      <c r="N38" s="100" t="e">
        <f>#REF!</f>
        <v>#REF!</v>
      </c>
      <c r="O38" s="100"/>
    </row>
    <row r="39" spans="2:15" x14ac:dyDescent="0.35">
      <c r="B39" s="11" t="s">
        <v>95</v>
      </c>
      <c r="C39" s="64">
        <v>8</v>
      </c>
      <c r="D39" s="64">
        <v>8</v>
      </c>
      <c r="E39" s="64">
        <v>8</v>
      </c>
      <c r="F39" s="64">
        <v>8</v>
      </c>
      <c r="G39" s="14"/>
      <c r="H39" s="98"/>
      <c r="I39" s="98"/>
      <c r="J39" s="98"/>
      <c r="K39" s="96"/>
      <c r="L39" s="96"/>
      <c r="M39" s="96"/>
      <c r="N39" s="96"/>
      <c r="O39" s="96"/>
    </row>
    <row r="40" spans="2:15" x14ac:dyDescent="0.35">
      <c r="B40" s="11" t="s">
        <v>96</v>
      </c>
      <c r="C40" s="64">
        <v>7</v>
      </c>
      <c r="D40" s="64">
        <v>7.5</v>
      </c>
      <c r="E40" s="64">
        <v>7</v>
      </c>
      <c r="F40" s="64">
        <v>7</v>
      </c>
      <c r="G40" s="14"/>
      <c r="H40" s="98"/>
      <c r="I40" s="98"/>
      <c r="J40" s="98"/>
      <c r="K40" s="96"/>
      <c r="L40" s="96"/>
      <c r="M40" s="96"/>
      <c r="N40" s="96"/>
      <c r="O40" s="96"/>
    </row>
    <row r="41" spans="2:15" x14ac:dyDescent="0.35">
      <c r="B41" s="11" t="s">
        <v>97</v>
      </c>
      <c r="C41" s="64">
        <v>7</v>
      </c>
      <c r="D41" s="64">
        <v>8</v>
      </c>
      <c r="E41" s="64">
        <v>9</v>
      </c>
      <c r="F41" s="64">
        <v>9</v>
      </c>
      <c r="G41" s="14"/>
      <c r="H41" s="98"/>
      <c r="I41" s="98"/>
      <c r="J41" s="98"/>
      <c r="K41" s="96"/>
      <c r="L41" s="96"/>
      <c r="M41" s="96"/>
      <c r="N41" s="96"/>
      <c r="O41" s="96"/>
    </row>
    <row r="42" spans="2:15" x14ac:dyDescent="0.35">
      <c r="B42" s="11" t="s">
        <v>98</v>
      </c>
      <c r="C42" s="64">
        <v>7</v>
      </c>
      <c r="D42" s="64">
        <v>8</v>
      </c>
      <c r="E42" s="64">
        <v>9</v>
      </c>
      <c r="F42" s="64">
        <v>9</v>
      </c>
      <c r="G42" s="14"/>
      <c r="H42" s="98"/>
      <c r="I42" s="98"/>
      <c r="J42" s="98"/>
      <c r="K42" s="96"/>
      <c r="L42" s="96"/>
      <c r="M42" s="96"/>
      <c r="N42" s="96"/>
      <c r="O42" s="96"/>
    </row>
    <row r="43" spans="2:15" x14ac:dyDescent="0.35">
      <c r="B43" s="11" t="s">
        <v>99</v>
      </c>
      <c r="C43" s="64">
        <v>7</v>
      </c>
      <c r="D43" s="64">
        <v>8</v>
      </c>
      <c r="E43" s="64">
        <v>8</v>
      </c>
      <c r="F43" s="64">
        <v>7</v>
      </c>
      <c r="G43" s="14"/>
      <c r="H43" s="98"/>
      <c r="I43" s="98"/>
      <c r="J43" s="98"/>
      <c r="K43" s="96"/>
      <c r="L43" s="96"/>
      <c r="M43" s="96"/>
      <c r="N43" s="96"/>
      <c r="O43" s="96"/>
    </row>
    <row r="44" spans="2:15" x14ac:dyDescent="0.35">
      <c r="B44" s="11" t="s">
        <v>100</v>
      </c>
      <c r="C44" s="64">
        <v>8</v>
      </c>
      <c r="D44" s="64">
        <v>7</v>
      </c>
      <c r="E44" s="64">
        <v>7</v>
      </c>
      <c r="F44" s="64">
        <v>7.5</v>
      </c>
      <c r="G44" s="14"/>
      <c r="H44" s="98"/>
      <c r="I44" s="98"/>
      <c r="J44" s="98"/>
      <c r="K44" s="96"/>
      <c r="L44" s="96"/>
      <c r="M44" s="96"/>
      <c r="N44" s="96"/>
      <c r="O44" s="96"/>
    </row>
    <row r="45" spans="2:15" x14ac:dyDescent="0.35">
      <c r="B45" s="11" t="s">
        <v>101</v>
      </c>
      <c r="C45" s="64">
        <v>5</v>
      </c>
      <c r="D45" s="64">
        <v>5</v>
      </c>
      <c r="E45" s="64">
        <v>4</v>
      </c>
      <c r="F45" s="64">
        <v>4.5</v>
      </c>
      <c r="G45" s="14"/>
      <c r="H45" s="98"/>
      <c r="I45" s="98"/>
      <c r="J45" s="98"/>
      <c r="K45" s="96"/>
      <c r="L45" s="96"/>
      <c r="M45" s="96"/>
      <c r="N45" s="96"/>
      <c r="O45" s="96"/>
    </row>
    <row r="46" spans="2:15" x14ac:dyDescent="0.35">
      <c r="B46" s="11" t="s">
        <v>102</v>
      </c>
      <c r="C46" s="14">
        <f>SUM(C33:C45)</f>
        <v>94</v>
      </c>
      <c r="D46" s="14">
        <f>SUM(D33:D45)</f>
        <v>95.5</v>
      </c>
      <c r="E46" s="14">
        <f>SUM(E33:E45)</f>
        <v>98</v>
      </c>
      <c r="F46" s="14">
        <f>SUM(F33:F45)*2</f>
        <v>200</v>
      </c>
      <c r="G46" s="61">
        <f>SUM(C46:F46)/C25</f>
        <v>37.5</v>
      </c>
      <c r="H46" s="98"/>
      <c r="I46" s="98"/>
      <c r="J46" s="98"/>
      <c r="K46" s="98"/>
      <c r="L46" s="98"/>
      <c r="M46" s="98"/>
      <c r="N46" s="98"/>
      <c r="O46" s="98"/>
    </row>
    <row r="47" spans="2:15" x14ac:dyDescent="0.35">
      <c r="B47" s="15" t="s">
        <v>103</v>
      </c>
      <c r="C47" s="16">
        <f>C46/C25</f>
        <v>7.2307692307692308</v>
      </c>
      <c r="D47" s="16">
        <f>D46/C25</f>
        <v>7.3461538461538458</v>
      </c>
      <c r="E47" s="16">
        <f>E46/C25</f>
        <v>7.5384615384615383</v>
      </c>
      <c r="F47" s="16">
        <f>F46/C25</f>
        <v>15.384615384615385</v>
      </c>
      <c r="G47" s="66">
        <f>SUM(C47:F47)</f>
        <v>37.5</v>
      </c>
      <c r="H47" s="98"/>
      <c r="I47" s="98"/>
      <c r="J47" s="98"/>
      <c r="K47" s="98"/>
      <c r="L47" s="98"/>
      <c r="M47" s="98"/>
      <c r="N47" s="98"/>
      <c r="O47" s="98"/>
    </row>
    <row r="50" spans="2:8" ht="21" x14ac:dyDescent="0.5">
      <c r="B50" s="2" t="s">
        <v>104</v>
      </c>
      <c r="C50" s="98"/>
      <c r="D50" s="98"/>
      <c r="E50" s="98"/>
      <c r="F50" s="98"/>
      <c r="G50" s="2" t="s">
        <v>105</v>
      </c>
      <c r="H50" s="98"/>
    </row>
    <row r="51" spans="2:8" ht="21" x14ac:dyDescent="0.5">
      <c r="B51" s="2" t="s">
        <v>106</v>
      </c>
      <c r="C51" s="70" t="s">
        <v>107</v>
      </c>
      <c r="D51" s="4"/>
      <c r="E51" s="4"/>
      <c r="F51" s="4"/>
      <c r="G51" s="2" t="s">
        <v>108</v>
      </c>
      <c r="H51" s="4" t="s">
        <v>151</v>
      </c>
    </row>
    <row r="52" spans="2:8" ht="21" x14ac:dyDescent="0.5">
      <c r="B52" s="2" t="s">
        <v>110</v>
      </c>
      <c r="C52" s="4"/>
      <c r="D52" s="4"/>
      <c r="E52" s="4"/>
      <c r="F52" s="4"/>
      <c r="G52" s="4"/>
      <c r="H52" s="4" t="s">
        <v>152</v>
      </c>
    </row>
    <row r="53" spans="2:8" ht="21" x14ac:dyDescent="0.5">
      <c r="B53" s="2" t="s">
        <v>113</v>
      </c>
      <c r="C53" s="4" t="s">
        <v>114</v>
      </c>
      <c r="D53" s="4"/>
      <c r="E53" s="4"/>
      <c r="F53" s="4"/>
      <c r="G53" s="4"/>
      <c r="H53" s="4" t="s">
        <v>153</v>
      </c>
    </row>
    <row r="54" spans="2:8" ht="21" x14ac:dyDescent="0.5">
      <c r="B54" s="2" t="s">
        <v>117</v>
      </c>
      <c r="C54" s="4" t="s">
        <v>118</v>
      </c>
      <c r="D54" s="4"/>
      <c r="E54" s="4"/>
      <c r="F54" s="4"/>
      <c r="G54" s="4"/>
      <c r="H54" s="4"/>
    </row>
    <row r="55" spans="2:8" ht="21" x14ac:dyDescent="0.5">
      <c r="B55" s="2" t="s">
        <v>121</v>
      </c>
      <c r="C55" s="4" t="s">
        <v>122</v>
      </c>
      <c r="D55" s="4"/>
      <c r="E55" s="4"/>
      <c r="F55" s="4"/>
      <c r="G55" s="2" t="s">
        <v>119</v>
      </c>
      <c r="H55" s="4" t="s">
        <v>154</v>
      </c>
    </row>
    <row r="56" spans="2:8" ht="21" x14ac:dyDescent="0.5">
      <c r="B56" s="2" t="s">
        <v>155</v>
      </c>
      <c r="C56" s="4" t="s">
        <v>125</v>
      </c>
      <c r="D56" s="4"/>
      <c r="E56" s="4"/>
      <c r="F56" s="4"/>
      <c r="G56" s="4"/>
      <c r="H56" s="4" t="s">
        <v>156</v>
      </c>
    </row>
    <row r="57" spans="2:8" ht="21" x14ac:dyDescent="0.5">
      <c r="B57" s="2" t="s">
        <v>126</v>
      </c>
      <c r="C57" s="4"/>
      <c r="D57" s="4"/>
      <c r="E57" s="4"/>
      <c r="F57" s="4"/>
      <c r="G57" s="4"/>
      <c r="H57" s="4"/>
    </row>
    <row r="58" spans="2:8" ht="21" x14ac:dyDescent="0.5">
      <c r="B58" s="2" t="s">
        <v>129</v>
      </c>
      <c r="C58" s="4" t="s">
        <v>157</v>
      </c>
      <c r="D58" s="4"/>
      <c r="E58" s="4"/>
      <c r="F58" s="4"/>
      <c r="G58" s="2" t="s">
        <v>127</v>
      </c>
      <c r="H58" s="4" t="s">
        <v>158</v>
      </c>
    </row>
    <row r="59" spans="2:8" ht="21" x14ac:dyDescent="0.5">
      <c r="B59" s="2" t="s">
        <v>132</v>
      </c>
      <c r="C59" s="4" t="s">
        <v>159</v>
      </c>
      <c r="D59" s="4"/>
      <c r="E59" s="4"/>
      <c r="F59" s="4"/>
      <c r="G59" s="4"/>
      <c r="H59" s="4" t="s">
        <v>160</v>
      </c>
    </row>
    <row r="60" spans="2:8" ht="21" x14ac:dyDescent="0.5">
      <c r="B60" s="2" t="s">
        <v>135</v>
      </c>
      <c r="C60" s="4"/>
      <c r="D60" s="4"/>
      <c r="E60" s="4"/>
      <c r="F60" s="4"/>
      <c r="G60" s="4"/>
      <c r="H60" s="4" t="s">
        <v>161</v>
      </c>
    </row>
    <row r="61" spans="2:8" ht="21" x14ac:dyDescent="0.5">
      <c r="B61" s="2" t="s">
        <v>162</v>
      </c>
      <c r="C61" s="4"/>
      <c r="D61" s="4"/>
      <c r="E61" s="4"/>
      <c r="F61" s="4"/>
      <c r="G61" s="2" t="s">
        <v>136</v>
      </c>
      <c r="H61" s="4" t="s">
        <v>163</v>
      </c>
    </row>
    <row r="62" spans="2:8" ht="21" x14ac:dyDescent="0.5">
      <c r="B62" s="2" t="s">
        <v>164</v>
      </c>
      <c r="C62" s="4"/>
      <c r="D62" s="4"/>
      <c r="E62" s="4"/>
      <c r="F62" s="4"/>
      <c r="G62" s="4"/>
      <c r="H62" s="4" t="s">
        <v>165</v>
      </c>
    </row>
    <row r="63" spans="2:8" ht="21" x14ac:dyDescent="0.5">
      <c r="B63" s="2"/>
      <c r="C63" s="4"/>
      <c r="D63" s="4"/>
      <c r="E63" s="4"/>
      <c r="F63" s="4"/>
      <c r="G63" s="4"/>
      <c r="H63" s="4"/>
    </row>
    <row r="64" spans="2:8" ht="21" x14ac:dyDescent="0.5">
      <c r="B64" s="2" t="s">
        <v>139</v>
      </c>
      <c r="C64" s="4" t="s">
        <v>166</v>
      </c>
      <c r="D64" s="4"/>
      <c r="E64" s="4"/>
      <c r="F64" s="4"/>
      <c r="G64" s="4"/>
      <c r="H64" s="4"/>
    </row>
    <row r="65" spans="2:9" ht="21" x14ac:dyDescent="0.5">
      <c r="B65" s="4"/>
      <c r="C65" s="4" t="s">
        <v>167</v>
      </c>
      <c r="D65" s="4"/>
      <c r="E65" s="4"/>
      <c r="F65" s="4"/>
      <c r="G65" s="2"/>
      <c r="H65" s="4"/>
      <c r="I65" s="98"/>
    </row>
    <row r="66" spans="2:9" ht="21" x14ac:dyDescent="0.5">
      <c r="B66" s="4"/>
      <c r="C66" s="5" t="s">
        <v>168</v>
      </c>
      <c r="D66" s="4"/>
      <c r="E66" s="4"/>
      <c r="F66" s="4"/>
      <c r="G66" s="4"/>
      <c r="H66" s="4"/>
      <c r="I66" s="98"/>
    </row>
    <row r="67" spans="2:9" ht="21" x14ac:dyDescent="0.5">
      <c r="B67" s="81"/>
      <c r="C67" s="5" t="s">
        <v>169</v>
      </c>
      <c r="D67" s="5"/>
      <c r="E67" s="5"/>
      <c r="F67" s="5"/>
      <c r="G67" s="4"/>
      <c r="H67" s="98"/>
      <c r="I67" s="98"/>
    </row>
    <row r="68" spans="2:9" ht="21" x14ac:dyDescent="0.5">
      <c r="B68" s="5"/>
      <c r="C68" s="3"/>
      <c r="D68" s="5"/>
      <c r="E68" s="5"/>
      <c r="F68" s="5"/>
      <c r="G68" s="2"/>
      <c r="H68" s="98"/>
      <c r="I68" s="98"/>
    </row>
    <row r="69" spans="2:9" ht="18.649999999999999" customHeight="1" x14ac:dyDescent="0.5">
      <c r="B69" s="82"/>
      <c r="C69" s="95"/>
      <c r="D69" s="3"/>
      <c r="E69" s="3"/>
      <c r="F69" s="3"/>
      <c r="G69" s="98"/>
      <c r="H69" s="98"/>
      <c r="I69" s="98"/>
    </row>
    <row r="70" spans="2:9" ht="18.649999999999999" customHeight="1" x14ac:dyDescent="0.35">
      <c r="B70" s="95"/>
      <c r="C70" s="95"/>
      <c r="D70" s="98"/>
      <c r="E70" s="98"/>
      <c r="F70" s="98"/>
      <c r="G70" s="95"/>
      <c r="H70" s="98"/>
      <c r="I70" s="98"/>
    </row>
    <row r="71" spans="2:9" x14ac:dyDescent="0.35">
      <c r="B71" s="95"/>
      <c r="C71" s="95"/>
      <c r="D71" s="98"/>
      <c r="E71" s="98"/>
      <c r="F71" s="98"/>
      <c r="G71" s="98"/>
      <c r="H71" s="98"/>
      <c r="I71" s="98"/>
    </row>
    <row r="72" spans="2:9" x14ac:dyDescent="0.35">
      <c r="B72" s="95"/>
      <c r="C72" s="95"/>
      <c r="D72" s="98"/>
      <c r="E72" s="98"/>
      <c r="F72" s="98"/>
      <c r="G72" s="95"/>
      <c r="H72" s="98"/>
      <c r="I72" s="98"/>
    </row>
    <row r="73" spans="2:9" x14ac:dyDescent="0.35">
      <c r="B73" s="95"/>
      <c r="C73" s="95"/>
      <c r="D73" s="98"/>
      <c r="E73" s="98"/>
      <c r="F73" s="98"/>
      <c r="G73" s="18"/>
      <c r="H73" s="98"/>
      <c r="I73" s="98"/>
    </row>
    <row r="74" spans="2:9" x14ac:dyDescent="0.35">
      <c r="B74" s="95"/>
      <c r="C74" s="95"/>
      <c r="D74" s="98"/>
      <c r="E74" s="98"/>
      <c r="F74" s="98"/>
      <c r="G74" s="98"/>
      <c r="H74" s="98"/>
      <c r="I74" s="98"/>
    </row>
    <row r="75" spans="2:9" x14ac:dyDescent="0.35">
      <c r="B75" s="95"/>
      <c r="C75" s="95"/>
      <c r="D75" s="98"/>
      <c r="E75" s="98"/>
      <c r="F75" s="98"/>
      <c r="G75" s="98"/>
      <c r="H75" s="98"/>
      <c r="I75" s="98"/>
    </row>
    <row r="76" spans="2:9" x14ac:dyDescent="0.35">
      <c r="B76" s="95"/>
      <c r="C76" s="95"/>
      <c r="D76" s="98"/>
      <c r="E76" s="98"/>
      <c r="F76" s="98"/>
      <c r="G76" s="98"/>
      <c r="H76" s="98"/>
      <c r="I76" s="98"/>
    </row>
    <row r="77" spans="2:9" x14ac:dyDescent="0.35">
      <c r="B77" s="95"/>
      <c r="C77" s="95"/>
      <c r="D77" s="98"/>
      <c r="E77" s="98"/>
      <c r="F77" s="98"/>
      <c r="G77" s="98"/>
      <c r="H77" s="98"/>
      <c r="I77" s="98"/>
    </row>
    <row r="78" spans="2:9" x14ac:dyDescent="0.35">
      <c r="B78" s="95"/>
      <c r="C78" s="95"/>
      <c r="D78" s="98"/>
      <c r="E78" s="98"/>
      <c r="F78" s="98"/>
      <c r="G78" s="98"/>
      <c r="H78" s="98"/>
      <c r="I78" s="98"/>
    </row>
    <row r="79" spans="2:9" x14ac:dyDescent="0.35">
      <c r="B79" s="95"/>
      <c r="C79" s="23"/>
      <c r="D79" s="98"/>
      <c r="E79" s="98"/>
      <c r="F79" s="98"/>
      <c r="G79" s="98"/>
      <c r="H79" s="98"/>
      <c r="I79" s="98"/>
    </row>
    <row r="80" spans="2:9" x14ac:dyDescent="0.35">
      <c r="B80" s="6"/>
      <c r="C80" s="23"/>
      <c r="D80" s="23"/>
      <c r="E80" s="23"/>
      <c r="F80" s="23"/>
      <c r="G80" s="98"/>
      <c r="H80" s="95"/>
      <c r="I80" s="95"/>
    </row>
    <row r="81" spans="2:9" x14ac:dyDescent="0.35">
      <c r="B81" s="6"/>
      <c r="C81" s="6"/>
      <c r="D81" s="23"/>
      <c r="E81" s="23"/>
      <c r="F81" s="23"/>
      <c r="G81" s="98"/>
      <c r="H81" s="95"/>
      <c r="I81" s="95"/>
    </row>
    <row r="82" spans="2:9" x14ac:dyDescent="0.35">
      <c r="B82" s="6"/>
      <c r="C82" s="6"/>
      <c r="D82" s="6"/>
      <c r="E82" s="6"/>
      <c r="F82" s="6"/>
      <c r="G82" s="98"/>
      <c r="H82" s="95"/>
      <c r="I82" s="95"/>
    </row>
    <row r="83" spans="2:9" x14ac:dyDescent="0.35">
      <c r="B83" s="6"/>
      <c r="C83" s="22"/>
      <c r="D83" s="6"/>
      <c r="E83" s="6"/>
      <c r="F83" s="6"/>
      <c r="G83" s="98"/>
      <c r="H83" s="95"/>
      <c r="I83" s="95"/>
    </row>
    <row r="84" spans="2:9" x14ac:dyDescent="0.35">
      <c r="B84" s="6"/>
      <c r="C84" s="6"/>
      <c r="D84" s="22"/>
      <c r="E84" s="22"/>
      <c r="F84" s="22"/>
      <c r="G84" s="6"/>
      <c r="H84" s="95"/>
      <c r="I84" s="95"/>
    </row>
    <row r="85" spans="2:9" x14ac:dyDescent="0.35">
      <c r="B85" s="6"/>
      <c r="C85" s="17"/>
      <c r="D85" s="6"/>
      <c r="E85" s="6"/>
      <c r="F85" s="6"/>
      <c r="G85" s="6"/>
      <c r="H85" s="95"/>
      <c r="I85" s="95"/>
    </row>
    <row r="86" spans="2:9" ht="23.5" customHeight="1" x14ac:dyDescent="0.35">
      <c r="B86" s="17"/>
      <c r="C86" s="17"/>
      <c r="D86" s="17"/>
      <c r="E86" s="17"/>
      <c r="F86" s="17"/>
      <c r="G86" s="6"/>
      <c r="H86" s="95"/>
      <c r="I86" s="95"/>
    </row>
    <row r="87" spans="2:9" ht="23.5" customHeight="1" x14ac:dyDescent="0.35">
      <c r="B87" s="17"/>
      <c r="C87" s="17"/>
      <c r="D87" s="17"/>
      <c r="E87" s="17"/>
      <c r="F87" s="17"/>
      <c r="G87" s="6"/>
      <c r="H87" s="95"/>
      <c r="I87" s="95"/>
    </row>
    <row r="88" spans="2:9" ht="33.65" customHeight="1" x14ac:dyDescent="0.35">
      <c r="B88" s="17"/>
      <c r="C88" s="6"/>
      <c r="D88" s="17"/>
      <c r="E88" s="17"/>
      <c r="F88" s="17"/>
      <c r="G88" s="22"/>
      <c r="H88" s="95"/>
      <c r="I88" s="95"/>
    </row>
    <row r="89" spans="2:9" x14ac:dyDescent="0.35">
      <c r="B89" s="8"/>
      <c r="C89" s="6"/>
      <c r="D89" s="6"/>
      <c r="E89" s="6"/>
      <c r="F89" s="6"/>
      <c r="G89" s="6"/>
      <c r="H89" s="95"/>
      <c r="I89" s="95"/>
    </row>
    <row r="90" spans="2:9" x14ac:dyDescent="0.35">
      <c r="B90" s="6"/>
      <c r="C90" s="6"/>
      <c r="D90" s="6"/>
      <c r="E90" s="6"/>
      <c r="F90" s="6"/>
      <c r="G90" s="17"/>
      <c r="H90" s="95"/>
      <c r="I90" s="95"/>
    </row>
    <row r="91" spans="2:9" x14ac:dyDescent="0.35">
      <c r="B91" s="6"/>
      <c r="C91" s="24"/>
      <c r="D91" s="6"/>
      <c r="E91" s="6"/>
      <c r="F91" s="6"/>
      <c r="G91" s="17"/>
      <c r="H91" s="95"/>
      <c r="I91" s="95"/>
    </row>
    <row r="92" spans="2:9" x14ac:dyDescent="0.35">
      <c r="B92" s="6"/>
      <c r="C92" s="6"/>
      <c r="D92" s="24"/>
      <c r="E92" s="24"/>
      <c r="F92" s="24"/>
      <c r="G92" s="17"/>
      <c r="H92" s="95"/>
      <c r="I92" s="95"/>
    </row>
    <row r="93" spans="2:9" x14ac:dyDescent="0.35">
      <c r="B93" s="6"/>
      <c r="C93" s="6"/>
      <c r="D93" s="6"/>
      <c r="E93" s="6"/>
      <c r="F93" s="6"/>
      <c r="G93" s="6"/>
      <c r="H93" s="95"/>
      <c r="I93" s="95"/>
    </row>
    <row r="94" spans="2:9" x14ac:dyDescent="0.35">
      <c r="B94" s="6"/>
      <c r="C94" s="6"/>
      <c r="D94" s="6"/>
      <c r="E94" s="6"/>
      <c r="F94" s="6"/>
      <c r="G94" s="6"/>
      <c r="H94" s="95"/>
      <c r="I94" s="95"/>
    </row>
    <row r="95" spans="2:9" x14ac:dyDescent="0.35">
      <c r="B95" s="6"/>
      <c r="C95" s="24"/>
      <c r="D95" s="6"/>
      <c r="E95" s="6"/>
      <c r="F95" s="6"/>
      <c r="G95" s="6"/>
      <c r="H95" s="95"/>
      <c r="I95" s="95"/>
    </row>
    <row r="96" spans="2:9" x14ac:dyDescent="0.35">
      <c r="B96" s="6"/>
      <c r="C96" s="24"/>
      <c r="D96" s="24"/>
      <c r="E96" s="24"/>
      <c r="F96" s="24"/>
      <c r="G96" s="6"/>
      <c r="H96" s="95"/>
      <c r="I96" s="95"/>
    </row>
    <row r="97" spans="2:9" x14ac:dyDescent="0.35">
      <c r="B97" s="6"/>
      <c r="C97" s="6"/>
      <c r="D97" s="24"/>
      <c r="E97" s="24"/>
      <c r="F97" s="24"/>
      <c r="G97" s="6"/>
      <c r="H97" s="95"/>
      <c r="I97" s="95"/>
    </row>
    <row r="98" spans="2:9" x14ac:dyDescent="0.35">
      <c r="B98" s="6"/>
      <c r="C98" s="6"/>
      <c r="D98" s="6"/>
      <c r="E98" s="6"/>
      <c r="F98" s="6"/>
      <c r="G98" s="6"/>
      <c r="H98" s="95"/>
      <c r="I98" s="95"/>
    </row>
    <row r="99" spans="2:9" x14ac:dyDescent="0.35">
      <c r="B99" s="6"/>
      <c r="C99" s="6"/>
      <c r="D99" s="6"/>
      <c r="E99" s="6"/>
      <c r="F99" s="6"/>
      <c r="G99" s="6"/>
      <c r="H99" s="95"/>
      <c r="I99" s="95"/>
    </row>
    <row r="100" spans="2:9" x14ac:dyDescent="0.35">
      <c r="B100" s="6"/>
      <c r="C100" s="6"/>
      <c r="D100" s="6"/>
      <c r="E100" s="6"/>
      <c r="F100" s="6"/>
      <c r="G100" s="6"/>
      <c r="H100" s="95"/>
      <c r="I100" s="95"/>
    </row>
    <row r="101" spans="2:9" x14ac:dyDescent="0.35">
      <c r="B101" s="6"/>
      <c r="C101" s="22"/>
      <c r="D101" s="6"/>
      <c r="E101" s="6"/>
      <c r="F101" s="6"/>
      <c r="G101" s="6"/>
      <c r="H101" s="95"/>
      <c r="I101" s="95"/>
    </row>
    <row r="102" spans="2:9" x14ac:dyDescent="0.35">
      <c r="B102" s="6"/>
      <c r="C102" s="6"/>
      <c r="D102" s="22"/>
      <c r="E102" s="22"/>
      <c r="F102" s="22"/>
      <c r="G102" s="6"/>
      <c r="H102" s="95"/>
      <c r="I102" s="95"/>
    </row>
    <row r="103" spans="2:9" x14ac:dyDescent="0.35">
      <c r="B103" s="6"/>
      <c r="C103" s="6"/>
      <c r="D103" s="6"/>
      <c r="E103" s="6"/>
      <c r="F103" s="6"/>
      <c r="G103" s="6"/>
      <c r="H103" s="95"/>
      <c r="I103" s="95"/>
    </row>
    <row r="104" spans="2:9" x14ac:dyDescent="0.35">
      <c r="B104" s="6"/>
      <c r="C104" s="6"/>
      <c r="D104" s="6"/>
      <c r="E104" s="6"/>
      <c r="F104" s="6"/>
      <c r="G104" s="6"/>
      <c r="H104" s="95"/>
      <c r="I104" s="95"/>
    </row>
    <row r="105" spans="2:9" x14ac:dyDescent="0.35">
      <c r="B105" s="6"/>
      <c r="C105" s="6"/>
      <c r="D105" s="6"/>
      <c r="E105" s="6"/>
      <c r="F105" s="6"/>
      <c r="G105" s="6"/>
      <c r="H105" s="95"/>
      <c r="I105" s="95"/>
    </row>
    <row r="106" spans="2:9" x14ac:dyDescent="0.35">
      <c r="B106" s="8"/>
      <c r="C106" s="6"/>
      <c r="D106" s="6"/>
      <c r="E106" s="6"/>
      <c r="F106" s="6"/>
      <c r="G106" s="22"/>
      <c r="H106" s="95"/>
      <c r="I106" s="95"/>
    </row>
    <row r="107" spans="2:9" x14ac:dyDescent="0.35">
      <c r="B107" s="6"/>
      <c r="C107" s="6"/>
      <c r="D107" s="6"/>
      <c r="E107" s="6"/>
      <c r="F107" s="6"/>
      <c r="G107" s="6"/>
      <c r="H107" s="95"/>
      <c r="I107" s="95"/>
    </row>
    <row r="108" spans="2:9" x14ac:dyDescent="0.35">
      <c r="B108" s="6"/>
      <c r="C108" s="6"/>
      <c r="D108" s="6"/>
      <c r="E108" s="6"/>
      <c r="F108" s="6"/>
      <c r="G108" s="6"/>
      <c r="H108" s="95"/>
      <c r="I108" s="95"/>
    </row>
    <row r="109" spans="2:9" x14ac:dyDescent="0.35">
      <c r="B109" s="6"/>
      <c r="C109" s="6"/>
      <c r="D109" s="6"/>
      <c r="E109" s="6"/>
      <c r="F109" s="6"/>
      <c r="G109" s="6"/>
      <c r="H109" s="95"/>
      <c r="I109" s="95"/>
    </row>
    <row r="110" spans="2:9" x14ac:dyDescent="0.35">
      <c r="B110" s="6"/>
      <c r="C110" s="6"/>
      <c r="D110" s="6"/>
      <c r="E110" s="6"/>
      <c r="F110" s="6"/>
      <c r="G110" s="6"/>
      <c r="H110" s="95"/>
      <c r="I110" s="95"/>
    </row>
    <row r="111" spans="2:9" x14ac:dyDescent="0.35">
      <c r="B111" s="6"/>
      <c r="C111" s="6"/>
      <c r="D111" s="6"/>
      <c r="E111" s="6"/>
      <c r="F111" s="6"/>
      <c r="G111" s="6"/>
      <c r="H111" s="95"/>
      <c r="I111" s="95"/>
    </row>
    <row r="112" spans="2:9" x14ac:dyDescent="0.35">
      <c r="B112" s="6"/>
      <c r="C112" s="24"/>
      <c r="D112" s="6"/>
      <c r="E112" s="6"/>
      <c r="F112" s="6"/>
      <c r="G112" s="6"/>
      <c r="H112" s="95"/>
      <c r="I112" s="95"/>
    </row>
    <row r="113" spans="2:9" x14ac:dyDescent="0.35">
      <c r="B113" s="6"/>
      <c r="C113" s="24"/>
      <c r="D113" s="24"/>
      <c r="E113" s="24"/>
      <c r="F113" s="24"/>
      <c r="G113" s="6"/>
      <c r="H113" s="95"/>
      <c r="I113" s="95"/>
    </row>
    <row r="114" spans="2:9" x14ac:dyDescent="0.35">
      <c r="B114" s="6"/>
      <c r="C114" s="6"/>
      <c r="D114" s="24"/>
      <c r="E114" s="24"/>
      <c r="F114" s="24"/>
      <c r="G114" s="6"/>
      <c r="H114" s="95"/>
      <c r="I114" s="95"/>
    </row>
    <row r="115" spans="2:9" x14ac:dyDescent="0.35">
      <c r="B115" s="6"/>
      <c r="C115" s="6"/>
      <c r="D115" s="6"/>
      <c r="E115" s="6"/>
      <c r="F115" s="6"/>
      <c r="G115" s="6"/>
      <c r="H115" s="95"/>
      <c r="I115" s="95"/>
    </row>
    <row r="116" spans="2:9" x14ac:dyDescent="0.35">
      <c r="B116" s="6"/>
      <c r="C116" s="6"/>
      <c r="D116" s="6"/>
      <c r="E116" s="6"/>
      <c r="F116" s="6"/>
      <c r="G116" s="6"/>
      <c r="H116" s="95"/>
      <c r="I116" s="95"/>
    </row>
    <row r="117" spans="2:9" x14ac:dyDescent="0.35">
      <c r="B117" s="6"/>
      <c r="C117" s="6"/>
      <c r="D117" s="6"/>
      <c r="E117" s="6"/>
      <c r="F117" s="6"/>
      <c r="G117" s="6"/>
      <c r="H117" s="95"/>
      <c r="I117" s="95"/>
    </row>
    <row r="118" spans="2:9" x14ac:dyDescent="0.35">
      <c r="B118" s="6"/>
      <c r="C118" s="22"/>
      <c r="D118" s="6"/>
      <c r="E118" s="6"/>
      <c r="F118" s="6"/>
      <c r="G118" s="6"/>
      <c r="H118" s="95"/>
      <c r="I118" s="95"/>
    </row>
    <row r="119" spans="2:9" x14ac:dyDescent="0.35">
      <c r="B119" s="6"/>
      <c r="C119" s="6"/>
      <c r="D119" s="6"/>
      <c r="E119" s="22"/>
      <c r="F119" s="22"/>
      <c r="G119" s="6"/>
      <c r="H119" s="95"/>
      <c r="I119" s="95"/>
    </row>
    <row r="120" spans="2:9" x14ac:dyDescent="0.35">
      <c r="B120" s="6"/>
      <c r="C120" s="6"/>
      <c r="D120" s="6"/>
      <c r="E120" s="6"/>
      <c r="F120" s="6"/>
      <c r="G120" s="6"/>
      <c r="H120" s="95"/>
      <c r="I120" s="95"/>
    </row>
    <row r="121" spans="2:9" x14ac:dyDescent="0.35">
      <c r="B121" s="6"/>
      <c r="C121" s="9"/>
      <c r="D121" s="6"/>
      <c r="E121" s="6"/>
      <c r="F121" s="6"/>
      <c r="G121" s="6"/>
      <c r="H121" s="95"/>
      <c r="I121" s="95"/>
    </row>
    <row r="122" spans="2:9" x14ac:dyDescent="0.35">
      <c r="B122" s="9"/>
      <c r="C122" s="9"/>
      <c r="D122" s="9"/>
      <c r="E122" s="9"/>
      <c r="F122" s="9"/>
      <c r="G122" s="6"/>
      <c r="H122" s="98"/>
      <c r="I122" s="98"/>
    </row>
    <row r="123" spans="2:9" x14ac:dyDescent="0.35">
      <c r="B123" s="9"/>
      <c r="C123" s="98"/>
      <c r="D123" s="9"/>
      <c r="E123" s="9"/>
      <c r="F123" s="9"/>
      <c r="G123" s="6"/>
      <c r="H123" s="98"/>
      <c r="I123" s="98"/>
    </row>
    <row r="124" spans="2:9" x14ac:dyDescent="0.35">
      <c r="B124" s="98"/>
      <c r="C124" s="98"/>
      <c r="D124" s="98"/>
      <c r="E124" s="98"/>
      <c r="F124" s="98"/>
      <c r="G124" s="6"/>
      <c r="H124" s="98"/>
      <c r="I124" s="98"/>
    </row>
    <row r="125" spans="2:9" x14ac:dyDescent="0.35">
      <c r="B125" s="98"/>
      <c r="C125" s="98"/>
      <c r="D125" s="98"/>
      <c r="E125" s="98"/>
      <c r="F125" s="98"/>
      <c r="G125" s="6"/>
      <c r="H125" s="98"/>
      <c r="I125" s="98"/>
    </row>
    <row r="126" spans="2:9" x14ac:dyDescent="0.35">
      <c r="B126" s="98"/>
      <c r="C126" s="98"/>
      <c r="D126" s="98"/>
      <c r="E126" s="98"/>
      <c r="F126" s="98"/>
      <c r="G126" s="9"/>
      <c r="H126" s="98"/>
      <c r="I126" s="98"/>
    </row>
    <row r="127" spans="2:9" x14ac:dyDescent="0.35">
      <c r="B127" s="98"/>
      <c r="C127" s="98"/>
      <c r="D127" s="98"/>
      <c r="E127" s="98"/>
      <c r="F127" s="98"/>
      <c r="G127" s="9"/>
      <c r="H127" s="98"/>
      <c r="I127" s="98"/>
    </row>
  </sheetData>
  <conditionalFormatting sqref="C33">
    <cfRule type="cellIs" dxfId="103" priority="13" operator="greaterThan">
      <formula>10</formula>
    </cfRule>
  </conditionalFormatting>
  <conditionalFormatting sqref="C33:F45">
    <cfRule type="cellIs" dxfId="102" priority="7" operator="lessThan">
      <formula>1</formula>
    </cfRule>
    <cfRule type="cellIs" dxfId="101" priority="10" operator="lessThan">
      <formula>1</formula>
    </cfRule>
    <cfRule type="cellIs" dxfId="100" priority="11" operator="lessThan">
      <formula>1</formula>
    </cfRule>
    <cfRule type="cellIs" dxfId="99" priority="12" operator="greaterThan">
      <formula>10</formula>
    </cfRule>
  </conditionalFormatting>
  <conditionalFormatting sqref="C25:C26">
    <cfRule type="cellIs" dxfId="98" priority="8" operator="lessThan">
      <formula>1</formula>
    </cfRule>
    <cfRule type="cellIs" dxfId="97" priority="9" operator="lessThan">
      <formula>1</formula>
    </cfRule>
  </conditionalFormatting>
  <conditionalFormatting sqref="G29">
    <cfRule type="cellIs" dxfId="96" priority="5" operator="lessThan">
      <formula>1</formula>
    </cfRule>
    <cfRule type="cellIs" dxfId="95" priority="6" operator="lessThan">
      <formula>1</formula>
    </cfRule>
  </conditionalFormatting>
  <conditionalFormatting sqref="G30">
    <cfRule type="cellIs" dxfId="94" priority="3" operator="lessThan">
      <formula>1</formula>
    </cfRule>
    <cfRule type="cellIs" dxfId="93" priority="4" operator="lessThan">
      <formula>1</formula>
    </cfRule>
  </conditionalFormatting>
  <conditionalFormatting sqref="G31">
    <cfRule type="cellIs" dxfId="92" priority="1" operator="lessThan">
      <formula>1</formula>
    </cfRule>
    <cfRule type="cellIs" dxfId="91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120"/>
  <sheetViews>
    <sheetView topLeftCell="A25" workbookViewId="0">
      <selection activeCell="H58" sqref="H58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4" width="11.7265625" style="1" customWidth="1"/>
    <col min="5" max="5" width="11" style="1" customWidth="1"/>
    <col min="6" max="6" width="15.1796875" style="1" customWidth="1"/>
    <col min="7" max="7" width="26.72656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6" ht="21" x14ac:dyDescent="0.5">
      <c r="B6" s="2" t="s">
        <v>37</v>
      </c>
      <c r="C6" s="4">
        <v>3</v>
      </c>
      <c r="D6" s="67"/>
      <c r="E6" s="98"/>
      <c r="F6" s="98"/>
    </row>
    <row r="7" spans="2:6" ht="21" x14ac:dyDescent="0.5">
      <c r="B7" s="3" t="s">
        <v>38</v>
      </c>
      <c r="C7" s="75" t="s">
        <v>39</v>
      </c>
      <c r="D7" s="70"/>
      <c r="E7" s="5"/>
      <c r="F7" s="5"/>
    </row>
    <row r="8" spans="2:6" ht="21" x14ac:dyDescent="0.5">
      <c r="B8" s="3" t="s">
        <v>40</v>
      </c>
      <c r="C8" s="75" t="s">
        <v>39</v>
      </c>
      <c r="D8" s="70"/>
      <c r="E8" s="5"/>
      <c r="F8" s="5"/>
    </row>
    <row r="9" spans="2:6" ht="21" x14ac:dyDescent="0.5">
      <c r="B9" s="3" t="s">
        <v>41</v>
      </c>
      <c r="C9" s="75" t="s">
        <v>170</v>
      </c>
      <c r="D9" s="70"/>
      <c r="E9" s="5"/>
      <c r="F9" s="5"/>
    </row>
    <row r="10" spans="2:6" ht="21" x14ac:dyDescent="0.5">
      <c r="B10" s="3" t="s">
        <v>43</v>
      </c>
      <c r="C10" s="75" t="s">
        <v>145</v>
      </c>
      <c r="D10" s="70"/>
      <c r="E10" s="5"/>
      <c r="F10" s="5"/>
    </row>
    <row r="11" spans="2:6" ht="21" x14ac:dyDescent="0.5">
      <c r="B11" s="3" t="s">
        <v>45</v>
      </c>
      <c r="C11" s="75" t="s">
        <v>171</v>
      </c>
      <c r="D11" s="71"/>
      <c r="E11" s="5"/>
      <c r="F11" s="5"/>
    </row>
    <row r="12" spans="2:6" ht="21" x14ac:dyDescent="0.5">
      <c r="B12" s="3" t="s">
        <v>47</v>
      </c>
      <c r="C12" s="75" t="s">
        <v>172</v>
      </c>
      <c r="D12" s="70"/>
      <c r="E12" s="5"/>
      <c r="F12" s="5"/>
    </row>
    <row r="13" spans="2:6" ht="21" x14ac:dyDescent="0.5">
      <c r="B13" s="3" t="s">
        <v>49</v>
      </c>
      <c r="C13" s="75" t="s">
        <v>50</v>
      </c>
      <c r="D13" s="70"/>
      <c r="E13" s="5"/>
      <c r="F13" s="5"/>
    </row>
    <row r="14" spans="2:6" ht="21" x14ac:dyDescent="0.5">
      <c r="B14" s="3"/>
      <c r="C14" s="75" t="s">
        <v>51</v>
      </c>
      <c r="D14" s="70"/>
      <c r="E14" s="5"/>
      <c r="F14" s="5"/>
    </row>
    <row r="15" spans="2:6" ht="21" x14ac:dyDescent="0.5">
      <c r="B15" s="3" t="s">
        <v>52</v>
      </c>
      <c r="C15" s="75" t="s">
        <v>147</v>
      </c>
      <c r="D15" s="70"/>
      <c r="E15" s="5"/>
      <c r="F15" s="5"/>
    </row>
    <row r="16" spans="2:6" ht="21" x14ac:dyDescent="0.5">
      <c r="B16" s="3" t="s">
        <v>54</v>
      </c>
      <c r="C16" s="91" t="s">
        <v>55</v>
      </c>
      <c r="D16" s="70"/>
      <c r="E16" s="5"/>
      <c r="F16" s="5"/>
    </row>
    <row r="17" spans="1:15" ht="21" x14ac:dyDescent="0.5">
      <c r="A17" s="98"/>
      <c r="B17" s="3" t="s">
        <v>56</v>
      </c>
      <c r="C17" s="74" t="s">
        <v>148</v>
      </c>
      <c r="D17" s="70"/>
      <c r="E17" s="5"/>
      <c r="F17" s="5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21" x14ac:dyDescent="0.5">
      <c r="A18" s="98"/>
      <c r="B18" s="3" t="s">
        <v>58</v>
      </c>
      <c r="C18" s="74" t="s">
        <v>59</v>
      </c>
      <c r="D18" s="70"/>
      <c r="E18" s="5"/>
      <c r="F18" s="5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21" x14ac:dyDescent="0.5">
      <c r="A19" s="98"/>
      <c r="B19" s="3" t="s">
        <v>61</v>
      </c>
      <c r="C19" s="74" t="s">
        <v>149</v>
      </c>
      <c r="D19" s="70" t="s">
        <v>173</v>
      </c>
      <c r="E19" s="5"/>
      <c r="F19" s="5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21" x14ac:dyDescent="0.5">
      <c r="A20" s="98"/>
      <c r="B20" s="3" t="s">
        <v>63</v>
      </c>
      <c r="C20" s="90">
        <v>0.75</v>
      </c>
      <c r="D20" s="70"/>
      <c r="E20" s="5"/>
      <c r="F20" s="5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21" x14ac:dyDescent="0.5">
      <c r="A21" s="98"/>
      <c r="B21" s="3" t="s">
        <v>64</v>
      </c>
      <c r="C21" s="74" t="s">
        <v>65</v>
      </c>
      <c r="D21" s="70"/>
      <c r="E21" s="5"/>
      <c r="F21" s="5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1" x14ac:dyDescent="0.5">
      <c r="A22" s="98"/>
      <c r="B22" s="3" t="s">
        <v>40</v>
      </c>
      <c r="C22" s="74" t="s">
        <v>150</v>
      </c>
      <c r="D22" s="70"/>
      <c r="E22" s="5"/>
      <c r="F22" s="5"/>
      <c r="G22" s="98"/>
      <c r="H22" s="98"/>
      <c r="I22" s="98"/>
      <c r="J22" s="98"/>
      <c r="K22" s="98"/>
      <c r="L22" s="98"/>
      <c r="M22" s="98"/>
      <c r="N22" s="98"/>
      <c r="O22" s="98"/>
    </row>
    <row r="23" spans="1:15" ht="21" x14ac:dyDescent="0.5">
      <c r="A23" s="98"/>
      <c r="B23" s="3" t="s">
        <v>67</v>
      </c>
      <c r="C23" s="74" t="s">
        <v>68</v>
      </c>
      <c r="D23" s="70"/>
      <c r="E23" s="5"/>
      <c r="F23" s="5"/>
      <c r="G23" s="98"/>
      <c r="H23" s="98"/>
      <c r="I23" s="98"/>
      <c r="J23" s="98"/>
      <c r="K23" s="98"/>
      <c r="L23" s="98"/>
      <c r="M23" s="98"/>
      <c r="N23" s="98"/>
      <c r="O23" s="98"/>
    </row>
    <row r="24" spans="1:15" ht="21" x14ac:dyDescent="0.5">
      <c r="A24" s="7"/>
      <c r="B24" s="3" t="s">
        <v>69</v>
      </c>
      <c r="C24" s="74" t="s">
        <v>70</v>
      </c>
      <c r="D24" s="70"/>
      <c r="E24" s="5"/>
      <c r="F24" s="5"/>
      <c r="G24" s="98"/>
      <c r="H24" s="98"/>
      <c r="I24" s="98"/>
      <c r="J24" s="98"/>
      <c r="K24" s="98"/>
      <c r="L24" s="98"/>
      <c r="M24" s="98"/>
      <c r="N24" s="98"/>
      <c r="O24" s="98"/>
    </row>
    <row r="25" spans="1:15" s="7" customFormat="1" ht="21" x14ac:dyDescent="0.5">
      <c r="B25" s="3" t="s">
        <v>71</v>
      </c>
      <c r="C25" s="50">
        <v>13</v>
      </c>
      <c r="D25" s="5"/>
      <c r="E25" s="5"/>
      <c r="F25" s="5"/>
      <c r="G25" s="6"/>
    </row>
    <row r="26" spans="1:15" x14ac:dyDescent="0.35">
      <c r="A26" s="98"/>
      <c r="B26" s="8"/>
      <c r="C26" s="95"/>
      <c r="D26" s="95"/>
      <c r="E26" s="95"/>
      <c r="F26" s="95"/>
      <c r="G26" s="95"/>
      <c r="H26" s="98"/>
      <c r="I26" s="98"/>
      <c r="J26" s="98"/>
      <c r="K26" s="98"/>
      <c r="L26" s="98"/>
      <c r="M26" s="98"/>
      <c r="N26" s="98"/>
      <c r="O26" s="98"/>
    </row>
    <row r="27" spans="1:15" x14ac:dyDescent="0.35">
      <c r="A27" s="98"/>
      <c r="B27" s="10" t="s">
        <v>73</v>
      </c>
      <c r="C27" s="10" t="s">
        <v>74</v>
      </c>
      <c r="D27" s="10" t="s">
        <v>75</v>
      </c>
      <c r="E27" s="52" t="s">
        <v>76</v>
      </c>
      <c r="F27" s="10" t="s">
        <v>77</v>
      </c>
      <c r="G27" s="46" t="s">
        <v>7</v>
      </c>
      <c r="H27" s="98"/>
      <c r="I27" s="98"/>
      <c r="J27" s="98"/>
      <c r="K27" s="98"/>
      <c r="L27" s="98"/>
      <c r="M27" s="98"/>
      <c r="N27" s="98"/>
      <c r="O27" s="98"/>
    </row>
    <row r="28" spans="1:15" ht="29" x14ac:dyDescent="0.35">
      <c r="A28" s="98"/>
      <c r="B28" s="99"/>
      <c r="C28" s="11" t="s">
        <v>78</v>
      </c>
      <c r="D28" s="11" t="s">
        <v>79</v>
      </c>
      <c r="E28" s="11" t="s">
        <v>80</v>
      </c>
      <c r="F28" s="11" t="s">
        <v>81</v>
      </c>
      <c r="G28" s="57" t="s">
        <v>82</v>
      </c>
      <c r="H28" s="98"/>
      <c r="I28" s="98"/>
      <c r="J28" s="98"/>
      <c r="K28" s="98"/>
      <c r="L28" s="98"/>
      <c r="M28" s="98"/>
      <c r="N28" s="98"/>
      <c r="O28" s="98"/>
    </row>
    <row r="29" spans="1:15" x14ac:dyDescent="0.35">
      <c r="A29" s="98"/>
      <c r="B29" s="99"/>
      <c r="C29" s="11" t="s">
        <v>83</v>
      </c>
      <c r="D29" s="11" t="s">
        <v>83</v>
      </c>
      <c r="E29" s="11"/>
      <c r="F29" s="11" t="s">
        <v>84</v>
      </c>
      <c r="G29" s="57" t="s">
        <v>85</v>
      </c>
      <c r="H29" s="98"/>
      <c r="I29" s="98"/>
      <c r="J29" s="98"/>
      <c r="K29" s="98"/>
      <c r="L29" s="98"/>
      <c r="M29" s="98"/>
      <c r="N29" s="98"/>
      <c r="O29" s="98"/>
    </row>
    <row r="30" spans="1:15" x14ac:dyDescent="0.35">
      <c r="A30" s="98"/>
      <c r="B30" s="99"/>
      <c r="C30" s="11"/>
      <c r="D30" s="11"/>
      <c r="E30" s="11"/>
      <c r="F30" s="11"/>
      <c r="G30" s="57" t="s">
        <v>14</v>
      </c>
      <c r="H30" s="98"/>
      <c r="I30" s="98"/>
      <c r="J30" s="98"/>
      <c r="K30" s="100" t="s">
        <v>86</v>
      </c>
      <c r="L30" s="100" t="s">
        <v>4</v>
      </c>
      <c r="M30" s="100" t="s">
        <v>28</v>
      </c>
      <c r="N30" s="100" t="s">
        <v>87</v>
      </c>
      <c r="O30" s="100" t="s">
        <v>88</v>
      </c>
    </row>
    <row r="31" spans="1:15" x14ac:dyDescent="0.35">
      <c r="A31" s="98"/>
      <c r="B31" s="101"/>
      <c r="C31" s="12"/>
      <c r="D31" s="12"/>
      <c r="E31" s="12"/>
      <c r="F31" s="12"/>
      <c r="G31" s="58" t="s">
        <v>15</v>
      </c>
      <c r="H31" s="98"/>
      <c r="I31" s="98"/>
      <c r="J31" s="98" t="str">
        <f>B32</f>
        <v>Kock 1</v>
      </c>
      <c r="K31" s="100">
        <f t="shared" ref="K31:N43" si="0">C32</f>
        <v>7</v>
      </c>
      <c r="L31" s="100">
        <f t="shared" si="0"/>
        <v>5</v>
      </c>
      <c r="M31" s="100">
        <f t="shared" si="0"/>
        <v>4.5</v>
      </c>
      <c r="N31" s="100">
        <f t="shared" si="0"/>
        <v>6</v>
      </c>
      <c r="O31" s="100"/>
    </row>
    <row r="32" spans="1:15" x14ac:dyDescent="0.35">
      <c r="A32" s="98"/>
      <c r="B32" s="12" t="s">
        <v>89</v>
      </c>
      <c r="C32" s="63">
        <v>7</v>
      </c>
      <c r="D32" s="63">
        <v>5</v>
      </c>
      <c r="E32" s="63">
        <v>4.5</v>
      </c>
      <c r="F32" s="63">
        <v>6</v>
      </c>
      <c r="G32" s="59"/>
      <c r="H32" s="98"/>
      <c r="I32" s="98"/>
      <c r="J32" s="98" t="str">
        <f t="shared" ref="J32:J41" si="1">B33</f>
        <v>Kock2</v>
      </c>
      <c r="K32" s="100">
        <f t="shared" si="0"/>
        <v>7</v>
      </c>
      <c r="L32" s="100">
        <f t="shared" si="0"/>
        <v>6</v>
      </c>
      <c r="M32" s="100">
        <f t="shared" si="0"/>
        <v>6</v>
      </c>
      <c r="N32" s="100">
        <f t="shared" si="0"/>
        <v>7</v>
      </c>
      <c r="O32" s="100"/>
    </row>
    <row r="33" spans="2:15" x14ac:dyDescent="0.35">
      <c r="B33" s="11" t="s">
        <v>90</v>
      </c>
      <c r="C33" s="64">
        <v>7</v>
      </c>
      <c r="D33" s="64">
        <v>6</v>
      </c>
      <c r="E33" s="64">
        <v>6</v>
      </c>
      <c r="F33" s="64">
        <v>7</v>
      </c>
      <c r="G33" s="14"/>
      <c r="H33" s="98"/>
      <c r="I33" s="98"/>
      <c r="J33" s="98" t="str">
        <f t="shared" si="1"/>
        <v>Kock 3</v>
      </c>
      <c r="K33" s="100">
        <f t="shared" si="0"/>
        <v>7</v>
      </c>
      <c r="L33" s="100">
        <f t="shared" si="0"/>
        <v>6</v>
      </c>
      <c r="M33" s="100">
        <f t="shared" si="0"/>
        <v>7</v>
      </c>
      <c r="N33" s="100">
        <f t="shared" si="0"/>
        <v>7</v>
      </c>
      <c r="O33" s="100"/>
    </row>
    <row r="34" spans="2:15" x14ac:dyDescent="0.35">
      <c r="B34" s="11" t="s">
        <v>91</v>
      </c>
      <c r="C34" s="64">
        <v>7</v>
      </c>
      <c r="D34" s="64">
        <v>6</v>
      </c>
      <c r="E34" s="64">
        <v>7</v>
      </c>
      <c r="F34" s="64">
        <v>7</v>
      </c>
      <c r="G34" s="14"/>
      <c r="H34" s="98"/>
      <c r="I34" s="98"/>
      <c r="J34" s="98" t="str">
        <f t="shared" si="1"/>
        <v>Kock 4</v>
      </c>
      <c r="K34" s="100">
        <f t="shared" si="0"/>
        <v>7</v>
      </c>
      <c r="L34" s="100">
        <f t="shared" si="0"/>
        <v>4</v>
      </c>
      <c r="M34" s="100">
        <f t="shared" si="0"/>
        <v>5</v>
      </c>
      <c r="N34" s="100">
        <f t="shared" si="0"/>
        <v>6</v>
      </c>
      <c r="O34" s="100"/>
    </row>
    <row r="35" spans="2:15" x14ac:dyDescent="0.35">
      <c r="B35" s="11" t="s">
        <v>92</v>
      </c>
      <c r="C35" s="64">
        <v>7</v>
      </c>
      <c r="D35" s="64">
        <v>4</v>
      </c>
      <c r="E35" s="64">
        <v>5</v>
      </c>
      <c r="F35" s="64">
        <v>6</v>
      </c>
      <c r="G35" s="14"/>
      <c r="H35" s="98"/>
      <c r="I35" s="98"/>
      <c r="J35" s="98" t="str">
        <f t="shared" si="1"/>
        <v>Kock 5</v>
      </c>
      <c r="K35" s="100">
        <f t="shared" si="0"/>
        <v>8</v>
      </c>
      <c r="L35" s="100">
        <f t="shared" si="0"/>
        <v>3</v>
      </c>
      <c r="M35" s="100">
        <f t="shared" si="0"/>
        <v>3</v>
      </c>
      <c r="N35" s="100">
        <f t="shared" si="0"/>
        <v>5</v>
      </c>
      <c r="O35" s="100"/>
    </row>
    <row r="36" spans="2:15" x14ac:dyDescent="0.35">
      <c r="B36" s="11" t="s">
        <v>93</v>
      </c>
      <c r="C36" s="64">
        <v>8</v>
      </c>
      <c r="D36" s="64">
        <v>3</v>
      </c>
      <c r="E36" s="64">
        <v>3</v>
      </c>
      <c r="F36" s="64">
        <v>5</v>
      </c>
      <c r="G36" s="14"/>
      <c r="H36" s="98"/>
      <c r="I36" s="98"/>
      <c r="J36" s="98" t="str">
        <f t="shared" si="1"/>
        <v>Kock 6</v>
      </c>
      <c r="K36" s="100">
        <f t="shared" si="0"/>
        <v>7</v>
      </c>
      <c r="L36" s="100">
        <f t="shared" si="0"/>
        <v>5</v>
      </c>
      <c r="M36" s="100">
        <f t="shared" si="0"/>
        <v>5</v>
      </c>
      <c r="N36" s="100">
        <f t="shared" si="0"/>
        <v>5</v>
      </c>
      <c r="O36" s="100"/>
    </row>
    <row r="37" spans="2:15" x14ac:dyDescent="0.35">
      <c r="B37" s="11" t="s">
        <v>94</v>
      </c>
      <c r="C37" s="64">
        <v>7</v>
      </c>
      <c r="D37" s="64">
        <v>5</v>
      </c>
      <c r="E37" s="64">
        <v>5</v>
      </c>
      <c r="F37" s="64">
        <v>5</v>
      </c>
      <c r="G37" s="14"/>
      <c r="H37" s="98"/>
      <c r="I37" s="98"/>
      <c r="J37" s="98" t="str">
        <f t="shared" si="1"/>
        <v>Kock 7</v>
      </c>
      <c r="K37" s="100">
        <f t="shared" si="0"/>
        <v>8</v>
      </c>
      <c r="L37" s="100">
        <f t="shared" si="0"/>
        <v>6</v>
      </c>
      <c r="M37" s="100">
        <f t="shared" si="0"/>
        <v>6</v>
      </c>
      <c r="N37" s="100">
        <f t="shared" si="0"/>
        <v>6</v>
      </c>
      <c r="O37" s="100"/>
    </row>
    <row r="38" spans="2:15" x14ac:dyDescent="0.35">
      <c r="B38" s="11" t="s">
        <v>95</v>
      </c>
      <c r="C38" s="64">
        <v>8</v>
      </c>
      <c r="D38" s="64">
        <v>6</v>
      </c>
      <c r="E38" s="64">
        <v>6</v>
      </c>
      <c r="F38" s="64">
        <v>6</v>
      </c>
      <c r="G38" s="14"/>
      <c r="H38" s="98"/>
      <c r="I38" s="98"/>
      <c r="J38" s="98" t="str">
        <f t="shared" si="1"/>
        <v>Kock 8</v>
      </c>
      <c r="K38" s="100">
        <f t="shared" si="0"/>
        <v>7.5</v>
      </c>
      <c r="L38" s="100">
        <f t="shared" si="0"/>
        <v>5.5</v>
      </c>
      <c r="M38" s="100">
        <f t="shared" si="0"/>
        <v>5.5</v>
      </c>
      <c r="N38" s="100">
        <f t="shared" si="0"/>
        <v>6</v>
      </c>
      <c r="O38" s="100"/>
    </row>
    <row r="39" spans="2:15" x14ac:dyDescent="0.35">
      <c r="B39" s="11" t="s">
        <v>96</v>
      </c>
      <c r="C39" s="64">
        <v>7.5</v>
      </c>
      <c r="D39" s="64">
        <v>5.5</v>
      </c>
      <c r="E39" s="64">
        <v>5.5</v>
      </c>
      <c r="F39" s="64">
        <v>6</v>
      </c>
      <c r="G39" s="14"/>
      <c r="H39" s="98"/>
      <c r="I39" s="98"/>
      <c r="J39" s="98" t="str">
        <f t="shared" si="1"/>
        <v>Kock 9</v>
      </c>
      <c r="K39" s="100">
        <f t="shared" si="0"/>
        <v>7</v>
      </c>
      <c r="L39" s="100">
        <f t="shared" si="0"/>
        <v>5</v>
      </c>
      <c r="M39" s="100">
        <f t="shared" si="0"/>
        <v>5</v>
      </c>
      <c r="N39" s="100">
        <f t="shared" si="0"/>
        <v>6</v>
      </c>
      <c r="O39" s="100"/>
    </row>
    <row r="40" spans="2:15" x14ac:dyDescent="0.35">
      <c r="B40" s="11" t="s">
        <v>97</v>
      </c>
      <c r="C40" s="64">
        <v>7</v>
      </c>
      <c r="D40" s="64">
        <v>5</v>
      </c>
      <c r="E40" s="64">
        <v>5</v>
      </c>
      <c r="F40" s="64">
        <v>6</v>
      </c>
      <c r="G40" s="14"/>
      <c r="H40" s="98"/>
      <c r="I40" s="98"/>
      <c r="J40" s="98" t="str">
        <f t="shared" si="1"/>
        <v>Kock 10</v>
      </c>
      <c r="K40" s="100">
        <f t="shared" si="0"/>
        <v>5</v>
      </c>
      <c r="L40" s="100">
        <f t="shared" si="0"/>
        <v>5</v>
      </c>
      <c r="M40" s="100">
        <f t="shared" si="0"/>
        <v>6</v>
      </c>
      <c r="N40" s="100">
        <f t="shared" si="0"/>
        <v>6</v>
      </c>
      <c r="O40" s="100"/>
    </row>
    <row r="41" spans="2:15" x14ac:dyDescent="0.35">
      <c r="B41" s="11" t="s">
        <v>98</v>
      </c>
      <c r="C41" s="64">
        <v>5</v>
      </c>
      <c r="D41" s="64">
        <v>5</v>
      </c>
      <c r="E41" s="64">
        <v>6</v>
      </c>
      <c r="F41" s="64">
        <v>6</v>
      </c>
      <c r="G41" s="14"/>
      <c r="H41" s="98"/>
      <c r="I41" s="98"/>
      <c r="J41" s="98" t="str">
        <f t="shared" si="1"/>
        <v>Kock 11</v>
      </c>
      <c r="K41" s="100">
        <f t="shared" si="0"/>
        <v>6</v>
      </c>
      <c r="L41" s="100">
        <f t="shared" si="0"/>
        <v>6</v>
      </c>
      <c r="M41" s="100">
        <f t="shared" si="0"/>
        <v>6.5</v>
      </c>
      <c r="N41" s="100">
        <f t="shared" si="0"/>
        <v>7</v>
      </c>
      <c r="O41" s="100"/>
    </row>
    <row r="42" spans="2:15" x14ac:dyDescent="0.35">
      <c r="B42" s="11" t="s">
        <v>99</v>
      </c>
      <c r="C42" s="64">
        <v>6</v>
      </c>
      <c r="D42" s="64">
        <v>6</v>
      </c>
      <c r="E42" s="64">
        <v>6.5</v>
      </c>
      <c r="F42" s="64">
        <v>7</v>
      </c>
      <c r="G42" s="14"/>
      <c r="H42" s="98"/>
      <c r="I42" s="98"/>
      <c r="J42" s="98" t="s">
        <v>100</v>
      </c>
      <c r="K42" s="100">
        <f t="shared" si="0"/>
        <v>7</v>
      </c>
      <c r="L42" s="100">
        <f t="shared" si="0"/>
        <v>5.5</v>
      </c>
      <c r="M42" s="100">
        <f t="shared" si="0"/>
        <v>4.5</v>
      </c>
      <c r="N42" s="100">
        <f t="shared" si="0"/>
        <v>7</v>
      </c>
      <c r="O42" s="100"/>
    </row>
    <row r="43" spans="2:15" x14ac:dyDescent="0.35">
      <c r="B43" s="11" t="s">
        <v>100</v>
      </c>
      <c r="C43" s="64">
        <v>7</v>
      </c>
      <c r="D43" s="64">
        <v>5.5</v>
      </c>
      <c r="E43" s="64">
        <v>4.5</v>
      </c>
      <c r="F43" s="64">
        <v>7</v>
      </c>
      <c r="G43" s="14"/>
      <c r="H43" s="98"/>
      <c r="I43" s="98"/>
      <c r="J43" s="98" t="s">
        <v>101</v>
      </c>
      <c r="K43" s="100">
        <f t="shared" si="0"/>
        <v>6.5</v>
      </c>
      <c r="L43" s="100">
        <f t="shared" si="0"/>
        <v>5</v>
      </c>
      <c r="M43" s="100">
        <f t="shared" si="0"/>
        <v>4.5</v>
      </c>
      <c r="N43" s="100">
        <f t="shared" si="0"/>
        <v>6</v>
      </c>
      <c r="O43" s="100"/>
    </row>
    <row r="44" spans="2:15" x14ac:dyDescent="0.35">
      <c r="B44" s="11" t="s">
        <v>101</v>
      </c>
      <c r="C44" s="64">
        <v>6.5</v>
      </c>
      <c r="D44" s="64">
        <v>5</v>
      </c>
      <c r="E44" s="64">
        <v>4.5</v>
      </c>
      <c r="F44" s="64">
        <v>6</v>
      </c>
      <c r="G44" s="14"/>
      <c r="H44" s="98"/>
      <c r="I44" s="98"/>
      <c r="J44" s="98" t="s">
        <v>174</v>
      </c>
      <c r="K44" s="100" t="e">
        <f>#REF!</f>
        <v>#REF!</v>
      </c>
      <c r="L44" s="100" t="e">
        <f>#REF!</f>
        <v>#REF!</v>
      </c>
      <c r="M44" s="100" t="e">
        <f>#REF!</f>
        <v>#REF!</v>
      </c>
      <c r="N44" s="100" t="e">
        <f>#REF!</f>
        <v>#REF!</v>
      </c>
      <c r="O44" s="100"/>
    </row>
    <row r="45" spans="2:15" x14ac:dyDescent="0.35">
      <c r="B45" s="11" t="s">
        <v>102</v>
      </c>
      <c r="C45" s="14">
        <f>SUM(C32:C44)</f>
        <v>90</v>
      </c>
      <c r="D45" s="14">
        <f>SUM(D32:D44)</f>
        <v>67</v>
      </c>
      <c r="E45" s="14">
        <f>SUM(E32:E44)</f>
        <v>68.5</v>
      </c>
      <c r="F45" s="14">
        <f>SUM(F32:F44)*2</f>
        <v>160</v>
      </c>
      <c r="G45" s="61">
        <f>SUM(C45:F45)/C25</f>
        <v>29.653846153846153</v>
      </c>
      <c r="H45" s="98"/>
      <c r="I45" s="98"/>
      <c r="J45" s="98"/>
      <c r="K45" s="98"/>
      <c r="L45" s="98"/>
      <c r="M45" s="98"/>
      <c r="N45" s="98"/>
      <c r="O45" s="98"/>
    </row>
    <row r="46" spans="2:15" x14ac:dyDescent="0.35">
      <c r="B46" s="15" t="s">
        <v>103</v>
      </c>
      <c r="C46" s="16">
        <f>C45/C25</f>
        <v>6.9230769230769234</v>
      </c>
      <c r="D46" s="16">
        <f>D45/C25</f>
        <v>5.1538461538461542</v>
      </c>
      <c r="E46" s="16">
        <f>E45/C25</f>
        <v>5.2692307692307692</v>
      </c>
      <c r="F46" s="16">
        <f>F45/C25</f>
        <v>12.307692307692308</v>
      </c>
      <c r="G46" s="62">
        <f>SUM(C46:F46)</f>
        <v>29.653846153846153</v>
      </c>
      <c r="H46" s="98"/>
      <c r="I46" s="98"/>
      <c r="J46" s="98"/>
      <c r="K46" s="98"/>
      <c r="L46" s="98"/>
      <c r="M46" s="98"/>
      <c r="N46" s="98"/>
      <c r="O46" s="98"/>
    </row>
    <row r="49" spans="2:8" ht="21" x14ac:dyDescent="0.5">
      <c r="B49" s="2" t="s">
        <v>104</v>
      </c>
      <c r="C49" s="98"/>
      <c r="D49" s="98"/>
      <c r="E49" s="98"/>
      <c r="F49" s="98"/>
      <c r="G49" s="2" t="s">
        <v>105</v>
      </c>
      <c r="H49" s="98"/>
    </row>
    <row r="50" spans="2:8" ht="21" x14ac:dyDescent="0.5">
      <c r="B50" s="2" t="s">
        <v>106</v>
      </c>
      <c r="C50" s="70" t="s">
        <v>175</v>
      </c>
      <c r="D50" s="4"/>
      <c r="E50" s="4"/>
      <c r="F50" s="4"/>
      <c r="G50" s="2" t="s">
        <v>108</v>
      </c>
      <c r="H50" s="4" t="s">
        <v>176</v>
      </c>
    </row>
    <row r="51" spans="2:8" ht="21" x14ac:dyDescent="0.5">
      <c r="B51" s="2" t="s">
        <v>110</v>
      </c>
      <c r="C51" s="4" t="s">
        <v>177</v>
      </c>
      <c r="D51" s="4"/>
      <c r="E51" s="4"/>
      <c r="F51" s="4"/>
      <c r="G51" s="4"/>
      <c r="H51" s="4" t="s">
        <v>178</v>
      </c>
    </row>
    <row r="52" spans="2:8" ht="21" x14ac:dyDescent="0.5">
      <c r="B52" s="2" t="s">
        <v>113</v>
      </c>
      <c r="C52" s="75" t="s">
        <v>114</v>
      </c>
      <c r="D52" s="4"/>
      <c r="E52" s="4"/>
      <c r="F52" s="4"/>
      <c r="G52" s="4"/>
      <c r="H52" s="4" t="s">
        <v>179</v>
      </c>
    </row>
    <row r="53" spans="2:8" ht="21" x14ac:dyDescent="0.5">
      <c r="B53" s="2" t="s">
        <v>117</v>
      </c>
      <c r="C53" s="75" t="s">
        <v>118</v>
      </c>
      <c r="D53" s="4"/>
      <c r="E53" s="4"/>
      <c r="F53" s="4"/>
      <c r="G53" s="4"/>
      <c r="H53" s="4"/>
    </row>
    <row r="54" spans="2:8" ht="21" x14ac:dyDescent="0.5">
      <c r="B54" s="2" t="s">
        <v>121</v>
      </c>
      <c r="C54" s="75" t="s">
        <v>122</v>
      </c>
      <c r="D54" s="4"/>
      <c r="E54" s="4"/>
      <c r="F54" s="4"/>
      <c r="G54" s="2" t="s">
        <v>119</v>
      </c>
      <c r="H54" s="4" t="s">
        <v>180</v>
      </c>
    </row>
    <row r="55" spans="2:8" ht="21" x14ac:dyDescent="0.5">
      <c r="B55" s="2" t="s">
        <v>155</v>
      </c>
      <c r="C55" s="75" t="s">
        <v>125</v>
      </c>
      <c r="D55" s="4"/>
      <c r="E55" s="4"/>
      <c r="F55" s="4"/>
      <c r="G55" s="4"/>
      <c r="H55" s="4" t="s">
        <v>181</v>
      </c>
    </row>
    <row r="56" spans="2:8" ht="21" x14ac:dyDescent="0.5">
      <c r="B56" s="2" t="s">
        <v>126</v>
      </c>
      <c r="C56" s="4"/>
      <c r="D56" s="4"/>
      <c r="E56" s="4"/>
      <c r="F56" s="4"/>
      <c r="G56" s="4"/>
      <c r="H56" s="4" t="s">
        <v>182</v>
      </c>
    </row>
    <row r="57" spans="2:8" ht="21" x14ac:dyDescent="0.5">
      <c r="B57" s="2" t="s">
        <v>129</v>
      </c>
      <c r="C57" s="4" t="s">
        <v>183</v>
      </c>
      <c r="D57" s="4"/>
      <c r="E57" s="4"/>
      <c r="F57" s="4"/>
      <c r="G57" s="2" t="s">
        <v>127</v>
      </c>
      <c r="H57" s="4" t="s">
        <v>184</v>
      </c>
    </row>
    <row r="58" spans="2:8" ht="21" x14ac:dyDescent="0.5">
      <c r="B58" s="2" t="s">
        <v>132</v>
      </c>
      <c r="C58" s="4" t="s">
        <v>185</v>
      </c>
      <c r="D58" s="4"/>
      <c r="E58" s="4"/>
      <c r="F58" s="4"/>
      <c r="G58" s="4"/>
      <c r="H58" s="4" t="s">
        <v>186</v>
      </c>
    </row>
    <row r="59" spans="2:8" ht="21" x14ac:dyDescent="0.5">
      <c r="B59" s="2" t="s">
        <v>135</v>
      </c>
      <c r="C59" s="4"/>
      <c r="D59" s="4"/>
      <c r="E59" s="4"/>
      <c r="F59" s="4"/>
      <c r="G59" s="4"/>
      <c r="H59" s="4"/>
    </row>
    <row r="60" spans="2:8" ht="21" x14ac:dyDescent="0.5">
      <c r="B60" s="2" t="s">
        <v>162</v>
      </c>
      <c r="C60" s="4"/>
      <c r="D60" s="4"/>
      <c r="E60" s="4"/>
      <c r="F60" s="4"/>
      <c r="G60" s="2" t="s">
        <v>136</v>
      </c>
      <c r="H60" s="4" t="s">
        <v>187</v>
      </c>
    </row>
    <row r="61" spans="2:8" ht="21" x14ac:dyDescent="0.5">
      <c r="B61" s="2" t="s">
        <v>164</v>
      </c>
      <c r="C61" s="4"/>
      <c r="D61" s="4"/>
      <c r="E61" s="4"/>
      <c r="F61" s="4"/>
      <c r="G61" s="4"/>
      <c r="H61" s="4" t="s">
        <v>188</v>
      </c>
    </row>
    <row r="62" spans="2:8" ht="21" x14ac:dyDescent="0.5">
      <c r="B62" s="2"/>
      <c r="C62" s="4"/>
      <c r="D62" s="4"/>
      <c r="E62" s="4"/>
      <c r="F62" s="4"/>
      <c r="G62" s="4"/>
      <c r="H62" s="4" t="s">
        <v>189</v>
      </c>
    </row>
    <row r="63" spans="2:8" ht="21" x14ac:dyDescent="0.5">
      <c r="B63" s="2" t="s">
        <v>139</v>
      </c>
      <c r="C63" s="4" t="s">
        <v>190</v>
      </c>
      <c r="D63" s="4"/>
      <c r="E63" s="4"/>
      <c r="F63" s="4"/>
      <c r="G63" s="4"/>
      <c r="H63" s="4"/>
    </row>
    <row r="64" spans="2:8" ht="21" x14ac:dyDescent="0.5">
      <c r="B64" s="4"/>
      <c r="C64" s="4"/>
      <c r="D64" s="4"/>
      <c r="E64" s="4"/>
      <c r="F64" s="4"/>
      <c r="G64" s="2"/>
      <c r="H64" s="4"/>
    </row>
    <row r="65" spans="2:9" ht="21" x14ac:dyDescent="0.5">
      <c r="B65" s="4"/>
      <c r="C65" s="5"/>
      <c r="D65" s="4"/>
      <c r="E65" s="4"/>
      <c r="F65" s="4"/>
      <c r="G65" s="4"/>
      <c r="H65" s="98"/>
      <c r="I65" s="98"/>
    </row>
    <row r="66" spans="2:9" ht="18.649999999999999" customHeight="1" x14ac:dyDescent="0.5">
      <c r="B66" s="81"/>
      <c r="C66" s="5"/>
      <c r="D66" s="5"/>
      <c r="E66" s="5"/>
      <c r="F66" s="5"/>
      <c r="G66" s="4"/>
      <c r="H66" s="98"/>
      <c r="I66" s="98"/>
    </row>
    <row r="67" spans="2:9" ht="18.649999999999999" customHeight="1" x14ac:dyDescent="0.5">
      <c r="B67" s="5"/>
      <c r="C67" s="95"/>
      <c r="D67" s="5"/>
      <c r="E67" s="5"/>
      <c r="F67" s="5"/>
      <c r="G67" s="2"/>
      <c r="H67" s="98"/>
      <c r="I67" s="98"/>
    </row>
    <row r="68" spans="2:9" x14ac:dyDescent="0.35">
      <c r="B68" s="95"/>
      <c r="C68" s="95"/>
      <c r="D68" s="98"/>
      <c r="E68" s="98"/>
      <c r="F68" s="98"/>
      <c r="G68" s="98"/>
      <c r="H68" s="98"/>
      <c r="I68" s="98"/>
    </row>
    <row r="69" spans="2:9" x14ac:dyDescent="0.35">
      <c r="B69" s="95"/>
      <c r="C69" s="95"/>
      <c r="D69" s="98"/>
      <c r="E69" s="98"/>
      <c r="F69" s="98"/>
      <c r="G69" s="98"/>
      <c r="H69" s="98"/>
      <c r="I69" s="98"/>
    </row>
    <row r="70" spans="2:9" x14ac:dyDescent="0.35">
      <c r="B70" s="95"/>
      <c r="C70" s="95"/>
      <c r="D70" s="98"/>
      <c r="E70" s="98"/>
      <c r="F70" s="98"/>
      <c r="G70" s="98"/>
      <c r="H70" s="98"/>
      <c r="I70" s="98"/>
    </row>
    <row r="71" spans="2:9" x14ac:dyDescent="0.35">
      <c r="B71" s="95"/>
      <c r="C71" s="95"/>
      <c r="D71" s="98"/>
      <c r="E71" s="98"/>
      <c r="F71" s="98"/>
      <c r="G71" s="98"/>
      <c r="H71" s="98"/>
      <c r="I71" s="98"/>
    </row>
    <row r="72" spans="2:9" x14ac:dyDescent="0.35">
      <c r="B72" s="95"/>
      <c r="C72" s="95"/>
      <c r="D72" s="98"/>
      <c r="E72" s="98"/>
      <c r="F72" s="98"/>
      <c r="G72" s="98"/>
      <c r="H72" s="98"/>
      <c r="I72" s="98"/>
    </row>
    <row r="73" spans="2:9" x14ac:dyDescent="0.35">
      <c r="B73" s="95"/>
      <c r="C73" s="95"/>
      <c r="D73" s="98"/>
      <c r="E73" s="98"/>
      <c r="F73" s="98"/>
      <c r="G73" s="98"/>
      <c r="H73" s="98"/>
      <c r="I73" s="98"/>
    </row>
    <row r="74" spans="2:9" x14ac:dyDescent="0.35">
      <c r="B74" s="95"/>
      <c r="C74" s="95"/>
      <c r="D74" s="98"/>
      <c r="E74" s="98"/>
      <c r="F74" s="98"/>
      <c r="G74" s="98"/>
      <c r="H74" s="98"/>
      <c r="I74" s="98"/>
    </row>
    <row r="75" spans="2:9" x14ac:dyDescent="0.35">
      <c r="B75" s="95"/>
      <c r="C75" s="95"/>
      <c r="D75" s="98"/>
      <c r="E75" s="98"/>
      <c r="F75" s="98"/>
      <c r="G75" s="98"/>
      <c r="H75" s="98"/>
      <c r="I75" s="98"/>
    </row>
    <row r="76" spans="2:9" x14ac:dyDescent="0.35">
      <c r="B76" s="95"/>
      <c r="C76" s="23"/>
      <c r="D76" s="98"/>
      <c r="E76" s="98"/>
      <c r="F76" s="98"/>
      <c r="G76" s="98"/>
      <c r="H76" s="98"/>
      <c r="I76" s="98"/>
    </row>
    <row r="77" spans="2:9" x14ac:dyDescent="0.35">
      <c r="B77" s="6"/>
      <c r="C77" s="23"/>
      <c r="D77" s="23"/>
      <c r="E77" s="23"/>
      <c r="F77" s="23"/>
      <c r="G77" s="6"/>
      <c r="H77" s="95"/>
      <c r="I77" s="95"/>
    </row>
    <row r="78" spans="2:9" x14ac:dyDescent="0.35">
      <c r="B78" s="6"/>
      <c r="C78" s="6"/>
      <c r="D78" s="23"/>
      <c r="E78" s="23"/>
      <c r="F78" s="23"/>
      <c r="G78" s="6"/>
      <c r="H78" s="95"/>
      <c r="I78" s="95"/>
    </row>
    <row r="79" spans="2:9" x14ac:dyDescent="0.35">
      <c r="B79" s="6"/>
      <c r="C79" s="6"/>
      <c r="D79" s="6"/>
      <c r="E79" s="6"/>
      <c r="F79" s="6"/>
      <c r="G79" s="6"/>
      <c r="H79" s="95"/>
      <c r="I79" s="95"/>
    </row>
    <row r="80" spans="2:9" x14ac:dyDescent="0.35">
      <c r="B80" s="6"/>
      <c r="C80" s="22"/>
      <c r="D80" s="6"/>
      <c r="E80" s="6"/>
      <c r="F80" s="6"/>
      <c r="G80" s="6"/>
      <c r="H80" s="95"/>
      <c r="I80" s="95"/>
    </row>
    <row r="81" spans="2:9" x14ac:dyDescent="0.35">
      <c r="B81" s="6"/>
      <c r="C81" s="6"/>
      <c r="D81" s="22"/>
      <c r="E81" s="22"/>
      <c r="F81" s="22"/>
      <c r="G81" s="22"/>
      <c r="H81" s="95"/>
      <c r="I81" s="95"/>
    </row>
    <row r="82" spans="2:9" x14ac:dyDescent="0.35">
      <c r="B82" s="6"/>
      <c r="C82" s="17"/>
      <c r="D82" s="6"/>
      <c r="E82" s="6"/>
      <c r="F82" s="6"/>
      <c r="G82" s="6"/>
      <c r="H82" s="95"/>
      <c r="I82" s="95"/>
    </row>
    <row r="83" spans="2:9" ht="23.5" customHeight="1" x14ac:dyDescent="0.35">
      <c r="B83" s="17"/>
      <c r="C83" s="17"/>
      <c r="D83" s="17"/>
      <c r="E83" s="17"/>
      <c r="F83" s="17"/>
      <c r="G83" s="17"/>
      <c r="H83" s="95"/>
      <c r="I83" s="95"/>
    </row>
    <row r="84" spans="2:9" ht="23.5" customHeight="1" x14ac:dyDescent="0.35">
      <c r="B84" s="17"/>
      <c r="C84" s="17"/>
      <c r="D84" s="17"/>
      <c r="E84" s="17"/>
      <c r="F84" s="17"/>
      <c r="G84" s="17"/>
      <c r="H84" s="95"/>
      <c r="I84" s="95"/>
    </row>
    <row r="85" spans="2:9" ht="33.65" customHeight="1" x14ac:dyDescent="0.35">
      <c r="B85" s="17"/>
      <c r="C85" s="6"/>
      <c r="D85" s="17"/>
      <c r="E85" s="17"/>
      <c r="F85" s="17"/>
      <c r="G85" s="17"/>
      <c r="H85" s="95"/>
      <c r="I85" s="95"/>
    </row>
    <row r="86" spans="2:9" x14ac:dyDescent="0.35">
      <c r="B86" s="8"/>
      <c r="C86" s="6"/>
      <c r="D86" s="6"/>
      <c r="E86" s="6"/>
      <c r="F86" s="6"/>
      <c r="G86" s="6"/>
      <c r="H86" s="95"/>
      <c r="I86" s="95"/>
    </row>
    <row r="87" spans="2:9" x14ac:dyDescent="0.35">
      <c r="B87" s="6"/>
      <c r="C87" s="6"/>
      <c r="D87" s="6"/>
      <c r="E87" s="6"/>
      <c r="F87" s="6"/>
      <c r="G87" s="6"/>
      <c r="H87" s="95"/>
      <c r="I87" s="95"/>
    </row>
    <row r="88" spans="2:9" x14ac:dyDescent="0.35">
      <c r="B88" s="6"/>
      <c r="C88" s="24"/>
      <c r="D88" s="6"/>
      <c r="E88" s="6"/>
      <c r="F88" s="6"/>
      <c r="G88" s="6"/>
      <c r="H88" s="95"/>
      <c r="I88" s="95"/>
    </row>
    <row r="89" spans="2:9" x14ac:dyDescent="0.35">
      <c r="B89" s="6"/>
      <c r="C89" s="6"/>
      <c r="D89" s="24"/>
      <c r="E89" s="24"/>
      <c r="F89" s="24"/>
      <c r="G89" s="6"/>
      <c r="H89" s="95"/>
      <c r="I89" s="95"/>
    </row>
    <row r="90" spans="2:9" x14ac:dyDescent="0.35">
      <c r="B90" s="6"/>
      <c r="C90" s="6"/>
      <c r="D90" s="6"/>
      <c r="E90" s="6"/>
      <c r="F90" s="6"/>
      <c r="G90" s="6"/>
      <c r="H90" s="95"/>
      <c r="I90" s="95"/>
    </row>
    <row r="91" spans="2:9" x14ac:dyDescent="0.35">
      <c r="B91" s="6"/>
      <c r="C91" s="6"/>
      <c r="D91" s="6"/>
      <c r="E91" s="6"/>
      <c r="F91" s="6"/>
      <c r="G91" s="6"/>
      <c r="H91" s="95"/>
      <c r="I91" s="95"/>
    </row>
    <row r="92" spans="2:9" x14ac:dyDescent="0.35">
      <c r="B92" s="6"/>
      <c r="C92" s="24"/>
      <c r="D92" s="6"/>
      <c r="E92" s="6"/>
      <c r="F92" s="6"/>
      <c r="G92" s="6"/>
      <c r="H92" s="95"/>
      <c r="I92" s="95"/>
    </row>
    <row r="93" spans="2:9" x14ac:dyDescent="0.35">
      <c r="B93" s="6"/>
      <c r="C93" s="24"/>
      <c r="D93" s="24"/>
      <c r="E93" s="24"/>
      <c r="F93" s="24"/>
      <c r="G93" s="6"/>
      <c r="H93" s="95"/>
      <c r="I93" s="95"/>
    </row>
    <row r="94" spans="2:9" x14ac:dyDescent="0.35">
      <c r="B94" s="6"/>
      <c r="C94" s="6"/>
      <c r="D94" s="24"/>
      <c r="E94" s="24"/>
      <c r="F94" s="24"/>
      <c r="G94" s="6"/>
      <c r="H94" s="95"/>
      <c r="I94" s="95"/>
    </row>
    <row r="95" spans="2:9" x14ac:dyDescent="0.35">
      <c r="B95" s="6"/>
      <c r="C95" s="6"/>
      <c r="D95" s="6"/>
      <c r="E95" s="6"/>
      <c r="F95" s="6"/>
      <c r="G95" s="6"/>
      <c r="H95" s="95"/>
      <c r="I95" s="95"/>
    </row>
    <row r="96" spans="2:9" x14ac:dyDescent="0.35">
      <c r="B96" s="6"/>
      <c r="C96" s="6"/>
      <c r="D96" s="6"/>
      <c r="E96" s="6"/>
      <c r="F96" s="6"/>
      <c r="G96" s="6"/>
      <c r="H96" s="95"/>
      <c r="I96" s="95"/>
    </row>
    <row r="97" spans="2:9" x14ac:dyDescent="0.35">
      <c r="B97" s="6"/>
      <c r="C97" s="6"/>
      <c r="D97" s="6"/>
      <c r="E97" s="6"/>
      <c r="F97" s="6"/>
      <c r="G97" s="6"/>
      <c r="H97" s="95"/>
      <c r="I97" s="95"/>
    </row>
    <row r="98" spans="2:9" x14ac:dyDescent="0.35">
      <c r="B98" s="6"/>
      <c r="C98" s="22"/>
      <c r="D98" s="6"/>
      <c r="E98" s="6"/>
      <c r="F98" s="6"/>
      <c r="G98" s="6"/>
      <c r="H98" s="95"/>
      <c r="I98" s="95"/>
    </row>
    <row r="99" spans="2:9" x14ac:dyDescent="0.35">
      <c r="B99" s="6"/>
      <c r="C99" s="6"/>
      <c r="D99" s="22"/>
      <c r="E99" s="22"/>
      <c r="F99" s="22"/>
      <c r="G99" s="22"/>
      <c r="H99" s="95"/>
      <c r="I99" s="95"/>
    </row>
    <row r="100" spans="2:9" x14ac:dyDescent="0.35">
      <c r="B100" s="6"/>
      <c r="C100" s="6"/>
      <c r="D100" s="6"/>
      <c r="E100" s="6"/>
      <c r="F100" s="6"/>
      <c r="G100" s="6"/>
      <c r="H100" s="95"/>
      <c r="I100" s="95"/>
    </row>
    <row r="101" spans="2:9" x14ac:dyDescent="0.35">
      <c r="B101" s="6"/>
      <c r="C101" s="6"/>
      <c r="D101" s="6"/>
      <c r="E101" s="6"/>
      <c r="F101" s="6"/>
      <c r="G101" s="6"/>
      <c r="H101" s="95"/>
      <c r="I101" s="95"/>
    </row>
    <row r="102" spans="2:9" x14ac:dyDescent="0.35">
      <c r="B102" s="6"/>
      <c r="C102" s="6"/>
      <c r="D102" s="6"/>
      <c r="E102" s="6"/>
      <c r="F102" s="6"/>
      <c r="G102" s="6"/>
      <c r="H102" s="95"/>
      <c r="I102" s="95"/>
    </row>
    <row r="103" spans="2:9" x14ac:dyDescent="0.35">
      <c r="B103" s="8"/>
      <c r="C103" s="6"/>
      <c r="D103" s="6"/>
      <c r="E103" s="6"/>
      <c r="F103" s="6"/>
      <c r="G103" s="6"/>
      <c r="H103" s="95"/>
      <c r="I103" s="95"/>
    </row>
    <row r="104" spans="2:9" x14ac:dyDescent="0.35">
      <c r="B104" s="6"/>
      <c r="C104" s="6"/>
      <c r="D104" s="6"/>
      <c r="E104" s="6"/>
      <c r="F104" s="6"/>
      <c r="G104" s="6"/>
      <c r="H104" s="95"/>
      <c r="I104" s="95"/>
    </row>
    <row r="105" spans="2:9" x14ac:dyDescent="0.35">
      <c r="B105" s="6"/>
      <c r="C105" s="6"/>
      <c r="D105" s="6"/>
      <c r="E105" s="6"/>
      <c r="F105" s="6"/>
      <c r="G105" s="6"/>
      <c r="H105" s="95"/>
      <c r="I105" s="95"/>
    </row>
    <row r="106" spans="2:9" x14ac:dyDescent="0.35">
      <c r="B106" s="6"/>
      <c r="C106" s="6"/>
      <c r="D106" s="6"/>
      <c r="E106" s="6"/>
      <c r="F106" s="6"/>
      <c r="G106" s="6"/>
      <c r="H106" s="95"/>
      <c r="I106" s="95"/>
    </row>
    <row r="107" spans="2:9" x14ac:dyDescent="0.35">
      <c r="B107" s="6"/>
      <c r="C107" s="6"/>
      <c r="D107" s="6"/>
      <c r="E107" s="6"/>
      <c r="F107" s="6"/>
      <c r="G107" s="6"/>
      <c r="H107" s="95"/>
      <c r="I107" s="95"/>
    </row>
    <row r="108" spans="2:9" x14ac:dyDescent="0.35">
      <c r="B108" s="6"/>
      <c r="C108" s="6"/>
      <c r="D108" s="6"/>
      <c r="E108" s="6"/>
      <c r="F108" s="6"/>
      <c r="G108" s="6"/>
      <c r="H108" s="95"/>
      <c r="I108" s="95"/>
    </row>
    <row r="109" spans="2:9" x14ac:dyDescent="0.35">
      <c r="B109" s="6"/>
      <c r="C109" s="24"/>
      <c r="D109" s="6"/>
      <c r="E109" s="6"/>
      <c r="F109" s="6"/>
      <c r="G109" s="6"/>
      <c r="H109" s="95"/>
      <c r="I109" s="95"/>
    </row>
    <row r="110" spans="2:9" x14ac:dyDescent="0.35">
      <c r="B110" s="6"/>
      <c r="C110" s="24"/>
      <c r="D110" s="24"/>
      <c r="E110" s="24"/>
      <c r="F110" s="24"/>
      <c r="G110" s="6"/>
      <c r="H110" s="95"/>
      <c r="I110" s="95"/>
    </row>
    <row r="111" spans="2:9" x14ac:dyDescent="0.35">
      <c r="B111" s="6"/>
      <c r="C111" s="6"/>
      <c r="D111" s="24"/>
      <c r="E111" s="24"/>
      <c r="F111" s="24"/>
      <c r="G111" s="6"/>
      <c r="H111" s="95"/>
      <c r="I111" s="95"/>
    </row>
    <row r="112" spans="2:9" x14ac:dyDescent="0.35">
      <c r="B112" s="6"/>
      <c r="C112" s="6"/>
      <c r="D112" s="6"/>
      <c r="E112" s="6"/>
      <c r="F112" s="6"/>
      <c r="G112" s="6"/>
      <c r="H112" s="95"/>
      <c r="I112" s="95"/>
    </row>
    <row r="113" spans="2:9" x14ac:dyDescent="0.35">
      <c r="B113" s="6"/>
      <c r="C113" s="6"/>
      <c r="D113" s="6"/>
      <c r="E113" s="6"/>
      <c r="F113" s="6"/>
      <c r="G113" s="6"/>
      <c r="H113" s="95"/>
      <c r="I113" s="95"/>
    </row>
    <row r="114" spans="2:9" x14ac:dyDescent="0.35">
      <c r="B114" s="6"/>
      <c r="C114" s="6"/>
      <c r="D114" s="6"/>
      <c r="E114" s="6"/>
      <c r="F114" s="6"/>
      <c r="G114" s="6"/>
      <c r="H114" s="95"/>
      <c r="I114" s="95"/>
    </row>
    <row r="115" spans="2:9" x14ac:dyDescent="0.35">
      <c r="B115" s="6"/>
      <c r="C115" s="22"/>
      <c r="D115" s="6"/>
      <c r="E115" s="6"/>
      <c r="F115" s="6"/>
      <c r="G115" s="6"/>
      <c r="H115" s="95"/>
      <c r="I115" s="95"/>
    </row>
    <row r="116" spans="2:9" x14ac:dyDescent="0.35">
      <c r="B116" s="6"/>
      <c r="C116" s="6"/>
      <c r="D116" s="6"/>
      <c r="E116" s="22"/>
      <c r="F116" s="22"/>
      <c r="G116" s="6"/>
      <c r="H116" s="95"/>
      <c r="I116" s="95"/>
    </row>
    <row r="117" spans="2:9" x14ac:dyDescent="0.35">
      <c r="B117" s="6"/>
      <c r="C117" s="6"/>
      <c r="D117" s="6"/>
      <c r="E117" s="6"/>
      <c r="F117" s="6"/>
      <c r="G117" s="6"/>
      <c r="H117" s="95"/>
      <c r="I117" s="95"/>
    </row>
    <row r="118" spans="2:9" x14ac:dyDescent="0.35">
      <c r="B118" s="6"/>
      <c r="C118" s="9"/>
      <c r="D118" s="6"/>
      <c r="E118" s="6"/>
      <c r="F118" s="6"/>
      <c r="G118" s="6"/>
      <c r="H118" s="95"/>
      <c r="I118" s="95"/>
    </row>
    <row r="119" spans="2:9" x14ac:dyDescent="0.35">
      <c r="B119" s="9"/>
      <c r="C119" s="9"/>
      <c r="D119" s="9"/>
      <c r="E119" s="9"/>
      <c r="F119" s="9"/>
      <c r="G119" s="9"/>
      <c r="H119" s="98"/>
      <c r="I119" s="98"/>
    </row>
    <row r="120" spans="2:9" x14ac:dyDescent="0.35">
      <c r="B120" s="9"/>
      <c r="C120" s="98"/>
      <c r="D120" s="9"/>
      <c r="E120" s="9"/>
      <c r="F120" s="9"/>
      <c r="G120" s="9"/>
      <c r="H120" s="98"/>
      <c r="I120" s="98"/>
    </row>
  </sheetData>
  <conditionalFormatting sqref="C32">
    <cfRule type="cellIs" dxfId="90" priority="13" operator="greaterThan">
      <formula>10</formula>
    </cfRule>
  </conditionalFormatting>
  <conditionalFormatting sqref="C32:F44">
    <cfRule type="cellIs" dxfId="89" priority="7" operator="lessThan">
      <formula>1</formula>
    </cfRule>
    <cfRule type="cellIs" dxfId="88" priority="10" operator="lessThan">
      <formula>1</formula>
    </cfRule>
    <cfRule type="cellIs" dxfId="87" priority="11" operator="lessThan">
      <formula>1</formula>
    </cfRule>
    <cfRule type="cellIs" dxfId="86" priority="12" operator="greaterThan">
      <formula>10</formula>
    </cfRule>
  </conditionalFormatting>
  <conditionalFormatting sqref="C25">
    <cfRule type="cellIs" dxfId="85" priority="8" operator="lessThan">
      <formula>1</formula>
    </cfRule>
    <cfRule type="cellIs" dxfId="84" priority="9" operator="lessThan">
      <formula>1</formula>
    </cfRule>
  </conditionalFormatting>
  <conditionalFormatting sqref="G28">
    <cfRule type="cellIs" dxfId="83" priority="5" operator="lessThan">
      <formula>1</formula>
    </cfRule>
    <cfRule type="cellIs" dxfId="82" priority="6" operator="lessThan">
      <formula>1</formula>
    </cfRule>
  </conditionalFormatting>
  <conditionalFormatting sqref="G29">
    <cfRule type="cellIs" dxfId="81" priority="3" operator="lessThan">
      <formula>1</formula>
    </cfRule>
    <cfRule type="cellIs" dxfId="80" priority="4" operator="lessThan">
      <formula>1</formula>
    </cfRule>
  </conditionalFormatting>
  <conditionalFormatting sqref="G30">
    <cfRule type="cellIs" dxfId="79" priority="1" operator="lessThan">
      <formula>1</formula>
    </cfRule>
    <cfRule type="cellIs" dxfId="78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O115"/>
  <sheetViews>
    <sheetView topLeftCell="E34" workbookViewId="0">
      <selection activeCell="I65" sqref="I65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3.7265625" style="1" customWidth="1"/>
    <col min="4" max="4" width="12.453125" style="1" customWidth="1"/>
    <col min="5" max="5" width="11.453125" style="1" customWidth="1"/>
    <col min="6" max="6" width="14.1796875" style="1" customWidth="1"/>
    <col min="7" max="7" width="27.179687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37</v>
      </c>
      <c r="C6" s="67">
        <v>4</v>
      </c>
      <c r="D6" s="67"/>
      <c r="E6" s="98"/>
    </row>
    <row r="7" spans="2:5" ht="21" x14ac:dyDescent="0.5">
      <c r="B7" s="3" t="s">
        <v>38</v>
      </c>
      <c r="C7" s="67"/>
      <c r="D7" s="70"/>
      <c r="E7" s="5"/>
    </row>
    <row r="8" spans="2:5" ht="21" x14ac:dyDescent="0.5">
      <c r="B8" s="3" t="s">
        <v>40</v>
      </c>
      <c r="C8" s="67" t="s">
        <v>191</v>
      </c>
      <c r="D8" s="70"/>
      <c r="E8" s="5"/>
    </row>
    <row r="9" spans="2:5" ht="21" x14ac:dyDescent="0.5">
      <c r="B9" s="3" t="s">
        <v>41</v>
      </c>
      <c r="C9" s="67" t="s">
        <v>192</v>
      </c>
      <c r="D9" s="70"/>
      <c r="E9" s="5"/>
    </row>
    <row r="10" spans="2:5" ht="21" x14ac:dyDescent="0.5">
      <c r="B10" s="3" t="s">
        <v>43</v>
      </c>
      <c r="C10" s="67"/>
      <c r="D10" s="70"/>
      <c r="E10" s="5"/>
    </row>
    <row r="11" spans="2:5" ht="21" x14ac:dyDescent="0.5">
      <c r="B11" s="3" t="s">
        <v>45</v>
      </c>
      <c r="C11" s="67"/>
      <c r="D11" s="71"/>
      <c r="E11" s="5"/>
    </row>
    <row r="12" spans="2:5" ht="21" x14ac:dyDescent="0.5">
      <c r="B12" s="3" t="s">
        <v>47</v>
      </c>
      <c r="C12" s="67"/>
      <c r="D12" s="70"/>
      <c r="E12" s="5"/>
    </row>
    <row r="13" spans="2:5" ht="21" x14ac:dyDescent="0.5">
      <c r="B13" s="3" t="s">
        <v>49</v>
      </c>
      <c r="C13" s="67"/>
      <c r="D13" s="70"/>
      <c r="E13" s="5"/>
    </row>
    <row r="14" spans="2:5" ht="21" x14ac:dyDescent="0.5">
      <c r="B14" s="3" t="s">
        <v>52</v>
      </c>
      <c r="C14" s="67" t="s">
        <v>191</v>
      </c>
      <c r="D14" s="70"/>
      <c r="E14" s="5"/>
    </row>
    <row r="15" spans="2:5" ht="21" x14ac:dyDescent="0.5">
      <c r="B15" s="3" t="s">
        <v>54</v>
      </c>
      <c r="C15" s="67"/>
      <c r="D15" s="70"/>
      <c r="E15" s="5"/>
    </row>
    <row r="16" spans="2:5" ht="21" x14ac:dyDescent="0.5">
      <c r="B16" s="3" t="s">
        <v>56</v>
      </c>
      <c r="C16" s="67" t="s">
        <v>193</v>
      </c>
      <c r="D16" s="70"/>
      <c r="E16" s="5"/>
    </row>
    <row r="17" spans="2:15" ht="21" x14ac:dyDescent="0.5">
      <c r="B17" s="3" t="s">
        <v>194</v>
      </c>
      <c r="C17" s="67"/>
      <c r="D17" s="70"/>
      <c r="E17" s="5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 ht="21" x14ac:dyDescent="0.5">
      <c r="B18" s="3" t="s">
        <v>195</v>
      </c>
      <c r="C18" s="67"/>
      <c r="D18" s="70"/>
      <c r="E18" s="5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 ht="21" x14ac:dyDescent="0.5">
      <c r="B19" s="3" t="s">
        <v>61</v>
      </c>
      <c r="C19" s="67"/>
      <c r="D19" s="70" t="s">
        <v>173</v>
      </c>
      <c r="E19" s="5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 ht="21" x14ac:dyDescent="0.5">
      <c r="B20" s="3" t="s">
        <v>196</v>
      </c>
      <c r="C20" s="67"/>
      <c r="D20" s="70"/>
      <c r="E20" s="5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 ht="21" x14ac:dyDescent="0.5">
      <c r="B21" s="3" t="s">
        <v>197</v>
      </c>
      <c r="C21" s="67"/>
      <c r="D21" s="70"/>
      <c r="E21" s="5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 ht="21" x14ac:dyDescent="0.5">
      <c r="B22" s="3" t="s">
        <v>198</v>
      </c>
      <c r="C22" s="67"/>
      <c r="D22" s="70"/>
      <c r="E22" s="5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 ht="21" x14ac:dyDescent="0.5">
      <c r="B23" s="3" t="s">
        <v>67</v>
      </c>
      <c r="C23" s="67"/>
      <c r="D23" s="70"/>
      <c r="E23" s="5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 s="7" customFormat="1" ht="27" customHeight="1" x14ac:dyDescent="0.5">
      <c r="B24" s="3" t="s">
        <v>69</v>
      </c>
      <c r="C24" s="67" t="s">
        <v>70</v>
      </c>
      <c r="D24" s="70"/>
      <c r="E24" s="5"/>
      <c r="F24" s="5"/>
      <c r="G24" s="6"/>
    </row>
    <row r="25" spans="2:15" s="7" customFormat="1" ht="21" x14ac:dyDescent="0.5">
      <c r="B25" s="3" t="s">
        <v>71</v>
      </c>
      <c r="C25" s="50">
        <v>13</v>
      </c>
      <c r="D25" s="5"/>
      <c r="E25" s="5" t="s">
        <v>199</v>
      </c>
      <c r="F25" s="5"/>
      <c r="G25" s="6"/>
    </row>
    <row r="26" spans="2:15" s="7" customFormat="1" ht="21" x14ac:dyDescent="0.5">
      <c r="B26" s="3"/>
      <c r="C26" s="50"/>
      <c r="D26" s="5"/>
      <c r="E26" s="5"/>
      <c r="F26" s="5"/>
      <c r="G26" s="6"/>
    </row>
    <row r="27" spans="2:15" x14ac:dyDescent="0.35">
      <c r="B27" s="8"/>
      <c r="C27" s="95"/>
      <c r="D27" s="95"/>
      <c r="E27" s="95"/>
      <c r="F27" s="95"/>
      <c r="G27" s="95"/>
      <c r="H27" s="98"/>
      <c r="I27" s="98"/>
      <c r="J27" s="98"/>
      <c r="K27" s="98"/>
      <c r="L27" s="98"/>
      <c r="M27" s="98"/>
      <c r="N27" s="98"/>
      <c r="O27" s="98"/>
    </row>
    <row r="28" spans="2:15" x14ac:dyDescent="0.35">
      <c r="B28" s="10" t="s">
        <v>73</v>
      </c>
      <c r="C28" s="10" t="s">
        <v>74</v>
      </c>
      <c r="D28" s="10" t="s">
        <v>75</v>
      </c>
      <c r="E28" s="52" t="s">
        <v>76</v>
      </c>
      <c r="F28" s="10" t="s">
        <v>77</v>
      </c>
      <c r="G28" s="46" t="s">
        <v>7</v>
      </c>
      <c r="H28" s="98"/>
      <c r="I28" s="98"/>
      <c r="J28" s="98"/>
      <c r="K28" s="98"/>
      <c r="L28" s="98"/>
      <c r="M28" s="98"/>
      <c r="N28" s="98"/>
      <c r="O28" s="98"/>
    </row>
    <row r="29" spans="2:15" ht="29" x14ac:dyDescent="0.35">
      <c r="B29" s="99"/>
      <c r="C29" s="11" t="s">
        <v>78</v>
      </c>
      <c r="D29" s="11" t="s">
        <v>79</v>
      </c>
      <c r="E29" s="11" t="s">
        <v>80</v>
      </c>
      <c r="F29" s="11" t="s">
        <v>81</v>
      </c>
      <c r="G29" s="57" t="s">
        <v>82</v>
      </c>
      <c r="H29" s="98"/>
      <c r="I29" s="98"/>
      <c r="J29" s="98"/>
      <c r="K29" s="98"/>
      <c r="L29" s="98"/>
      <c r="M29" s="98"/>
      <c r="N29" s="98"/>
      <c r="O29" s="98"/>
    </row>
    <row r="30" spans="2:15" x14ac:dyDescent="0.35">
      <c r="B30" s="99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98"/>
      <c r="I30" s="98"/>
      <c r="J30" s="98"/>
      <c r="K30" s="98"/>
      <c r="L30" s="98"/>
      <c r="M30" s="98"/>
      <c r="N30" s="98"/>
      <c r="O30" s="98"/>
    </row>
    <row r="31" spans="2:15" x14ac:dyDescent="0.35">
      <c r="B31" s="99"/>
      <c r="C31" s="11"/>
      <c r="D31" s="11"/>
      <c r="E31" s="11"/>
      <c r="F31" s="11"/>
      <c r="G31" s="57" t="s">
        <v>14</v>
      </c>
      <c r="H31" s="98"/>
      <c r="I31" s="98"/>
      <c r="J31" s="98"/>
      <c r="K31" s="100" t="s">
        <v>86</v>
      </c>
      <c r="L31" s="100" t="s">
        <v>4</v>
      </c>
      <c r="M31" s="100" t="s">
        <v>28</v>
      </c>
      <c r="N31" s="100" t="s">
        <v>87</v>
      </c>
      <c r="O31" s="100" t="s">
        <v>88</v>
      </c>
    </row>
    <row r="32" spans="2:15" x14ac:dyDescent="0.35">
      <c r="B32" s="101"/>
      <c r="C32" s="12"/>
      <c r="D32" s="12"/>
      <c r="E32" s="12"/>
      <c r="F32" s="12"/>
      <c r="G32" s="58" t="s">
        <v>15</v>
      </c>
      <c r="H32" s="98"/>
      <c r="I32" s="98"/>
      <c r="J32" s="98" t="str">
        <f>B33</f>
        <v>Kock 1</v>
      </c>
      <c r="K32" s="100">
        <f t="shared" ref="K32:N44" si="0">C33</f>
        <v>4.5</v>
      </c>
      <c r="L32" s="100">
        <f t="shared" si="0"/>
        <v>4</v>
      </c>
      <c r="M32" s="100">
        <f t="shared" si="0"/>
        <v>5</v>
      </c>
      <c r="N32" s="100">
        <f t="shared" si="0"/>
        <v>5</v>
      </c>
      <c r="O32" s="100"/>
    </row>
    <row r="33" spans="2:15" x14ac:dyDescent="0.35">
      <c r="B33" s="12" t="s">
        <v>89</v>
      </c>
      <c r="C33" s="63">
        <v>4.5</v>
      </c>
      <c r="D33" s="63">
        <v>4</v>
      </c>
      <c r="E33" s="63">
        <v>5</v>
      </c>
      <c r="F33" s="63">
        <v>5</v>
      </c>
      <c r="G33" s="59"/>
      <c r="H33" s="98"/>
      <c r="I33" s="98"/>
      <c r="J33" s="98" t="str">
        <f t="shared" ref="J33:J42" si="1">B34</f>
        <v>Kock2</v>
      </c>
      <c r="K33" s="100">
        <f t="shared" si="0"/>
        <v>5</v>
      </c>
      <c r="L33" s="100">
        <f t="shared" si="0"/>
        <v>6</v>
      </c>
      <c r="M33" s="100">
        <f t="shared" si="0"/>
        <v>6</v>
      </c>
      <c r="N33" s="100">
        <f t="shared" si="0"/>
        <v>5</v>
      </c>
      <c r="O33" s="100"/>
    </row>
    <row r="34" spans="2:15" x14ac:dyDescent="0.35">
      <c r="B34" s="11" t="s">
        <v>90</v>
      </c>
      <c r="C34" s="64">
        <v>5</v>
      </c>
      <c r="D34" s="64">
        <v>6</v>
      </c>
      <c r="E34" s="64">
        <v>6</v>
      </c>
      <c r="F34" s="64">
        <v>5</v>
      </c>
      <c r="G34" s="14"/>
      <c r="H34" s="98"/>
      <c r="I34" s="98"/>
      <c r="J34" s="98" t="str">
        <f t="shared" si="1"/>
        <v>Kock 3</v>
      </c>
      <c r="K34" s="100">
        <f t="shared" si="0"/>
        <v>5</v>
      </c>
      <c r="L34" s="100">
        <f t="shared" si="0"/>
        <v>6</v>
      </c>
      <c r="M34" s="100">
        <f t="shared" si="0"/>
        <v>6</v>
      </c>
      <c r="N34" s="100">
        <f t="shared" si="0"/>
        <v>6</v>
      </c>
      <c r="O34" s="100"/>
    </row>
    <row r="35" spans="2:15" x14ac:dyDescent="0.35">
      <c r="B35" s="11" t="s">
        <v>91</v>
      </c>
      <c r="C35" s="64">
        <v>5</v>
      </c>
      <c r="D35" s="64">
        <v>6</v>
      </c>
      <c r="E35" s="64">
        <v>6</v>
      </c>
      <c r="F35" s="64">
        <v>6</v>
      </c>
      <c r="G35" s="14"/>
      <c r="H35" s="98"/>
      <c r="I35" s="98"/>
      <c r="J35" s="98" t="str">
        <f t="shared" si="1"/>
        <v>Kock 4</v>
      </c>
      <c r="K35" s="100">
        <f t="shared" si="0"/>
        <v>5</v>
      </c>
      <c r="L35" s="100">
        <f t="shared" si="0"/>
        <v>6</v>
      </c>
      <c r="M35" s="100">
        <f t="shared" si="0"/>
        <v>6</v>
      </c>
      <c r="N35" s="100">
        <f t="shared" si="0"/>
        <v>6</v>
      </c>
      <c r="O35" s="100"/>
    </row>
    <row r="36" spans="2:15" x14ac:dyDescent="0.35">
      <c r="B36" s="11" t="s">
        <v>92</v>
      </c>
      <c r="C36" s="64">
        <v>5</v>
      </c>
      <c r="D36" s="64">
        <v>6</v>
      </c>
      <c r="E36" s="64">
        <v>6</v>
      </c>
      <c r="F36" s="64">
        <v>6</v>
      </c>
      <c r="G36" s="14"/>
      <c r="H36" s="98"/>
      <c r="I36" s="98"/>
      <c r="J36" s="98" t="str">
        <f t="shared" si="1"/>
        <v>Kock 5</v>
      </c>
      <c r="K36" s="100">
        <f t="shared" si="0"/>
        <v>4</v>
      </c>
      <c r="L36" s="100">
        <f t="shared" si="0"/>
        <v>5</v>
      </c>
      <c r="M36" s="100">
        <f t="shared" si="0"/>
        <v>4</v>
      </c>
      <c r="N36" s="100">
        <f t="shared" si="0"/>
        <v>6</v>
      </c>
      <c r="O36" s="100"/>
    </row>
    <row r="37" spans="2:15" x14ac:dyDescent="0.35">
      <c r="B37" s="11" t="s">
        <v>93</v>
      </c>
      <c r="C37" s="64">
        <v>4</v>
      </c>
      <c r="D37" s="64">
        <v>5</v>
      </c>
      <c r="E37" s="64">
        <v>4</v>
      </c>
      <c r="F37" s="64">
        <v>6</v>
      </c>
      <c r="G37" s="14"/>
      <c r="H37" s="98"/>
      <c r="I37" s="98"/>
      <c r="J37" s="98" t="str">
        <f t="shared" si="1"/>
        <v>Kock 6</v>
      </c>
      <c r="K37" s="100">
        <f t="shared" si="0"/>
        <v>5</v>
      </c>
      <c r="L37" s="100">
        <f t="shared" si="0"/>
        <v>6</v>
      </c>
      <c r="M37" s="100">
        <f t="shared" si="0"/>
        <v>6</v>
      </c>
      <c r="N37" s="100">
        <f t="shared" si="0"/>
        <v>7</v>
      </c>
      <c r="O37" s="100"/>
    </row>
    <row r="38" spans="2:15" x14ac:dyDescent="0.35">
      <c r="B38" s="11" t="s">
        <v>94</v>
      </c>
      <c r="C38" s="64">
        <v>5</v>
      </c>
      <c r="D38" s="64">
        <v>6</v>
      </c>
      <c r="E38" s="64">
        <v>6</v>
      </c>
      <c r="F38" s="64">
        <v>7</v>
      </c>
      <c r="G38" s="14"/>
      <c r="H38" s="98"/>
      <c r="I38" s="98"/>
      <c r="J38" s="98" t="str">
        <f t="shared" si="1"/>
        <v>Kock 7</v>
      </c>
      <c r="K38" s="100">
        <f t="shared" si="0"/>
        <v>6</v>
      </c>
      <c r="L38" s="100">
        <f t="shared" si="0"/>
        <v>7</v>
      </c>
      <c r="M38" s="100">
        <f t="shared" si="0"/>
        <v>6</v>
      </c>
      <c r="N38" s="100">
        <f t="shared" si="0"/>
        <v>6</v>
      </c>
      <c r="O38" s="100"/>
    </row>
    <row r="39" spans="2:15" x14ac:dyDescent="0.35">
      <c r="B39" s="11" t="s">
        <v>95</v>
      </c>
      <c r="C39" s="64">
        <v>6</v>
      </c>
      <c r="D39" s="64">
        <v>7</v>
      </c>
      <c r="E39" s="64">
        <v>6</v>
      </c>
      <c r="F39" s="64">
        <v>6</v>
      </c>
      <c r="G39" s="14"/>
      <c r="H39" s="98"/>
      <c r="I39" s="98"/>
      <c r="J39" s="98" t="str">
        <f t="shared" si="1"/>
        <v>Kock 8</v>
      </c>
      <c r="K39" s="100">
        <f t="shared" si="0"/>
        <v>4.5</v>
      </c>
      <c r="L39" s="100">
        <f t="shared" si="0"/>
        <v>6.5</v>
      </c>
      <c r="M39" s="100">
        <f t="shared" si="0"/>
        <v>6.5</v>
      </c>
      <c r="N39" s="100">
        <f t="shared" si="0"/>
        <v>5.5</v>
      </c>
      <c r="O39" s="100"/>
    </row>
    <row r="40" spans="2:15" x14ac:dyDescent="0.35">
      <c r="B40" s="11" t="s">
        <v>96</v>
      </c>
      <c r="C40" s="64">
        <v>4.5</v>
      </c>
      <c r="D40" s="64">
        <v>6.5</v>
      </c>
      <c r="E40" s="64">
        <v>6.5</v>
      </c>
      <c r="F40" s="64">
        <v>5.5</v>
      </c>
      <c r="G40" s="14"/>
      <c r="H40" s="98"/>
      <c r="I40" s="98"/>
      <c r="J40" s="98" t="str">
        <f t="shared" si="1"/>
        <v>Kock 9</v>
      </c>
      <c r="K40" s="100">
        <f t="shared" si="0"/>
        <v>5</v>
      </c>
      <c r="L40" s="100">
        <f t="shared" si="0"/>
        <v>6</v>
      </c>
      <c r="M40" s="100">
        <f t="shared" si="0"/>
        <v>6</v>
      </c>
      <c r="N40" s="100">
        <f t="shared" si="0"/>
        <v>7</v>
      </c>
      <c r="O40" s="100"/>
    </row>
    <row r="41" spans="2:15" x14ac:dyDescent="0.35">
      <c r="B41" s="11" t="s">
        <v>97</v>
      </c>
      <c r="C41" s="64">
        <v>5</v>
      </c>
      <c r="D41" s="64">
        <v>6</v>
      </c>
      <c r="E41" s="64">
        <v>6</v>
      </c>
      <c r="F41" s="64">
        <v>7</v>
      </c>
      <c r="G41" s="14"/>
      <c r="H41" s="98"/>
      <c r="I41" s="98"/>
      <c r="J41" s="98" t="str">
        <f t="shared" si="1"/>
        <v>Kock 10</v>
      </c>
      <c r="K41" s="100">
        <f t="shared" si="0"/>
        <v>5</v>
      </c>
      <c r="L41" s="100">
        <f t="shared" si="0"/>
        <v>6</v>
      </c>
      <c r="M41" s="100">
        <f t="shared" si="0"/>
        <v>6</v>
      </c>
      <c r="N41" s="100">
        <f t="shared" si="0"/>
        <v>6</v>
      </c>
      <c r="O41" s="100"/>
    </row>
    <row r="42" spans="2:15" x14ac:dyDescent="0.35">
      <c r="B42" s="11" t="s">
        <v>98</v>
      </c>
      <c r="C42" s="64">
        <v>5</v>
      </c>
      <c r="D42" s="64">
        <v>6</v>
      </c>
      <c r="E42" s="64">
        <v>6</v>
      </c>
      <c r="F42" s="64">
        <v>6</v>
      </c>
      <c r="G42" s="14"/>
      <c r="H42" s="98"/>
      <c r="I42" s="98"/>
      <c r="J42" s="98" t="str">
        <f t="shared" si="1"/>
        <v>Kock 11</v>
      </c>
      <c r="K42" s="100">
        <f t="shared" si="0"/>
        <v>4.5</v>
      </c>
      <c r="L42" s="100">
        <f t="shared" si="0"/>
        <v>6</v>
      </c>
      <c r="M42" s="100">
        <f t="shared" si="0"/>
        <v>5.5</v>
      </c>
      <c r="N42" s="100">
        <f t="shared" si="0"/>
        <v>5.5</v>
      </c>
      <c r="O42" s="100"/>
    </row>
    <row r="43" spans="2:15" x14ac:dyDescent="0.35">
      <c r="B43" s="11" t="s">
        <v>99</v>
      </c>
      <c r="C43" s="64">
        <v>4.5</v>
      </c>
      <c r="D43" s="64">
        <v>6</v>
      </c>
      <c r="E43" s="64">
        <v>5.5</v>
      </c>
      <c r="F43" s="64">
        <v>5.5</v>
      </c>
      <c r="G43" s="14"/>
      <c r="H43" s="98"/>
      <c r="I43" s="98"/>
      <c r="J43" s="98" t="s">
        <v>100</v>
      </c>
      <c r="K43" s="100">
        <f t="shared" si="0"/>
        <v>5</v>
      </c>
      <c r="L43" s="100">
        <f t="shared" si="0"/>
        <v>5</v>
      </c>
      <c r="M43" s="100">
        <f t="shared" si="0"/>
        <v>4</v>
      </c>
      <c r="N43" s="100">
        <f t="shared" si="0"/>
        <v>3.5</v>
      </c>
      <c r="O43" s="100"/>
    </row>
    <row r="44" spans="2:15" x14ac:dyDescent="0.35">
      <c r="B44" s="11" t="s">
        <v>100</v>
      </c>
      <c r="C44" s="64">
        <v>5</v>
      </c>
      <c r="D44" s="64">
        <v>5</v>
      </c>
      <c r="E44" s="64">
        <v>4</v>
      </c>
      <c r="F44" s="64">
        <v>3.5</v>
      </c>
      <c r="G44" s="14"/>
      <c r="H44" s="98"/>
      <c r="I44" s="98"/>
      <c r="J44" s="98" t="s">
        <v>101</v>
      </c>
      <c r="K44" s="100">
        <f t="shared" si="0"/>
        <v>4.5</v>
      </c>
      <c r="L44" s="100">
        <f t="shared" si="0"/>
        <v>5.5</v>
      </c>
      <c r="M44" s="100">
        <f t="shared" si="0"/>
        <v>5.5</v>
      </c>
      <c r="N44" s="100">
        <f t="shared" si="0"/>
        <v>6.5</v>
      </c>
      <c r="O44" s="100"/>
    </row>
    <row r="45" spans="2:15" x14ac:dyDescent="0.35">
      <c r="B45" s="11" t="s">
        <v>101</v>
      </c>
      <c r="C45" s="64">
        <v>4.5</v>
      </c>
      <c r="D45" s="64">
        <v>5.5</v>
      </c>
      <c r="E45" s="64">
        <v>5.5</v>
      </c>
      <c r="F45" s="64">
        <v>6.5</v>
      </c>
      <c r="G45" s="14"/>
      <c r="H45" s="98"/>
      <c r="I45" s="98"/>
      <c r="J45" s="98" t="s">
        <v>174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/>
    </row>
    <row r="46" spans="2:15" x14ac:dyDescent="0.35">
      <c r="B46" s="11" t="s">
        <v>102</v>
      </c>
      <c r="C46" s="14">
        <f>SUM(C33:C45)</f>
        <v>63</v>
      </c>
      <c r="D46" s="14">
        <f>SUM(D33:D45)</f>
        <v>75</v>
      </c>
      <c r="E46" s="14">
        <f>SUM(E33:E45)</f>
        <v>72.5</v>
      </c>
      <c r="F46" s="14">
        <f>SUM(F33:F45)*2</f>
        <v>150</v>
      </c>
      <c r="G46" s="61">
        <f>SUM(C46:F46)/C25</f>
        <v>27.73076923076923</v>
      </c>
      <c r="H46" s="98"/>
      <c r="I46" s="98"/>
      <c r="J46" s="98"/>
      <c r="K46" s="98"/>
      <c r="L46" s="98"/>
      <c r="M46" s="98"/>
      <c r="N46" s="98"/>
      <c r="O46" s="98"/>
    </row>
    <row r="47" spans="2:15" x14ac:dyDescent="0.35">
      <c r="B47" s="15" t="s">
        <v>103</v>
      </c>
      <c r="C47" s="16">
        <f>C46/C25</f>
        <v>4.8461538461538458</v>
      </c>
      <c r="D47" s="16">
        <f>D46/C25</f>
        <v>5.7692307692307692</v>
      </c>
      <c r="E47" s="16">
        <f>E46/C25</f>
        <v>5.5769230769230766</v>
      </c>
      <c r="F47" s="16">
        <f>F46/C25</f>
        <v>11.538461538461538</v>
      </c>
      <c r="G47" s="62">
        <f>SUM(C47:F47)</f>
        <v>27.730769230769234</v>
      </c>
      <c r="H47" s="98"/>
      <c r="I47" s="98"/>
      <c r="J47" s="98"/>
      <c r="K47" s="98"/>
      <c r="L47" s="98"/>
      <c r="M47" s="98"/>
      <c r="N47" s="98"/>
      <c r="O47" s="98"/>
    </row>
    <row r="48" spans="2:15" ht="18.649999999999999" customHeight="1" x14ac:dyDescent="0.3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50" spans="2:8" ht="21" x14ac:dyDescent="0.5">
      <c r="B50" s="2" t="s">
        <v>104</v>
      </c>
      <c r="C50" s="98"/>
      <c r="D50" s="98"/>
      <c r="E50" s="98"/>
      <c r="F50" s="98"/>
      <c r="G50" s="2" t="s">
        <v>105</v>
      </c>
      <c r="H50" s="98"/>
    </row>
    <row r="51" spans="2:8" ht="21" x14ac:dyDescent="0.5">
      <c r="B51" s="2" t="s">
        <v>106</v>
      </c>
      <c r="C51" s="70" t="s">
        <v>200</v>
      </c>
      <c r="D51" s="4"/>
      <c r="E51" s="4"/>
      <c r="F51" s="4"/>
      <c r="G51" s="2" t="s">
        <v>108</v>
      </c>
      <c r="H51" s="4" t="s">
        <v>201</v>
      </c>
    </row>
    <row r="52" spans="2:8" ht="21" x14ac:dyDescent="0.5">
      <c r="B52" s="2" t="s">
        <v>110</v>
      </c>
      <c r="C52" s="98"/>
      <c r="D52" s="4"/>
      <c r="E52" s="4"/>
      <c r="F52" s="4"/>
      <c r="G52" s="4"/>
      <c r="H52" s="4" t="s">
        <v>202</v>
      </c>
    </row>
    <row r="53" spans="2:8" ht="21" x14ac:dyDescent="0.5">
      <c r="B53" s="2" t="s">
        <v>113</v>
      </c>
      <c r="C53" s="4" t="s">
        <v>203</v>
      </c>
      <c r="D53" s="4"/>
      <c r="E53" s="4"/>
      <c r="F53" s="4"/>
      <c r="G53" s="4"/>
      <c r="H53" s="4" t="s">
        <v>204</v>
      </c>
    </row>
    <row r="54" spans="2:8" ht="21" x14ac:dyDescent="0.5">
      <c r="B54" s="2" t="s">
        <v>117</v>
      </c>
      <c r="C54" s="4" t="s">
        <v>118</v>
      </c>
      <c r="D54" s="4"/>
      <c r="E54" s="4"/>
      <c r="F54" s="4"/>
      <c r="G54" s="4"/>
      <c r="H54" s="4" t="s">
        <v>205</v>
      </c>
    </row>
    <row r="55" spans="2:8" ht="21" x14ac:dyDescent="0.5">
      <c r="B55" s="2" t="s">
        <v>121</v>
      </c>
      <c r="C55" s="4" t="s">
        <v>122</v>
      </c>
      <c r="D55" s="4"/>
      <c r="E55" s="4"/>
      <c r="F55" s="4"/>
      <c r="G55" s="2" t="s">
        <v>119</v>
      </c>
      <c r="H55" s="4" t="s">
        <v>206</v>
      </c>
    </row>
    <row r="56" spans="2:8" ht="21" x14ac:dyDescent="0.5">
      <c r="B56" s="2" t="s">
        <v>155</v>
      </c>
      <c r="C56" s="4" t="s">
        <v>125</v>
      </c>
      <c r="D56" s="4"/>
      <c r="E56" s="4"/>
      <c r="F56" s="4"/>
      <c r="G56" s="4"/>
      <c r="H56" s="4"/>
    </row>
    <row r="57" spans="2:8" ht="21" x14ac:dyDescent="0.5">
      <c r="B57" s="2" t="s">
        <v>126</v>
      </c>
      <c r="C57" s="4"/>
      <c r="D57" s="4"/>
      <c r="E57" s="4"/>
      <c r="F57" s="4"/>
      <c r="G57" s="4"/>
      <c r="H57" s="4"/>
    </row>
    <row r="58" spans="2:8" ht="21" x14ac:dyDescent="0.5">
      <c r="B58" s="2" t="s">
        <v>129</v>
      </c>
      <c r="C58" s="4" t="s">
        <v>207</v>
      </c>
      <c r="D58" s="4"/>
      <c r="E58" s="4"/>
      <c r="F58" s="4"/>
      <c r="G58" s="2" t="s">
        <v>127</v>
      </c>
      <c r="H58" s="4" t="s">
        <v>208</v>
      </c>
    </row>
    <row r="59" spans="2:8" ht="21" x14ac:dyDescent="0.5">
      <c r="B59" s="2" t="s">
        <v>132</v>
      </c>
      <c r="C59" s="4"/>
      <c r="D59" s="4"/>
      <c r="E59" s="4"/>
      <c r="F59" s="4"/>
      <c r="G59" s="4"/>
      <c r="H59" s="4" t="s">
        <v>209</v>
      </c>
    </row>
    <row r="60" spans="2:8" ht="21" x14ac:dyDescent="0.5">
      <c r="B60" s="2" t="s">
        <v>135</v>
      </c>
      <c r="C60" s="4"/>
      <c r="D60" s="4"/>
      <c r="E60" s="4"/>
      <c r="F60" s="4"/>
      <c r="G60" s="4"/>
      <c r="H60" s="4"/>
    </row>
    <row r="61" spans="2:8" ht="18.649999999999999" customHeight="1" x14ac:dyDescent="0.5">
      <c r="B61" s="2" t="s">
        <v>162</v>
      </c>
      <c r="C61" s="4"/>
      <c r="D61" s="4"/>
      <c r="E61" s="4"/>
      <c r="F61" s="4"/>
      <c r="G61" s="2" t="s">
        <v>136</v>
      </c>
      <c r="H61" s="4" t="s">
        <v>210</v>
      </c>
    </row>
    <row r="62" spans="2:8" ht="18.649999999999999" customHeight="1" x14ac:dyDescent="0.5">
      <c r="B62" s="2" t="s">
        <v>164</v>
      </c>
      <c r="C62" s="4"/>
      <c r="D62" s="4"/>
      <c r="E62" s="4"/>
      <c r="F62" s="4"/>
      <c r="G62" s="4"/>
      <c r="H62" s="4" t="s">
        <v>211</v>
      </c>
    </row>
    <row r="63" spans="2:8" ht="21" x14ac:dyDescent="0.5">
      <c r="B63" s="2"/>
      <c r="C63" s="4"/>
      <c r="D63" s="4"/>
      <c r="E63" s="4"/>
      <c r="F63" s="4"/>
      <c r="G63" s="4"/>
      <c r="H63" s="4" t="s">
        <v>212</v>
      </c>
    </row>
    <row r="64" spans="2:8" ht="21" x14ac:dyDescent="0.5">
      <c r="B64" s="2" t="s">
        <v>139</v>
      </c>
      <c r="C64" s="4" t="s">
        <v>213</v>
      </c>
      <c r="D64" s="4"/>
      <c r="E64" s="4"/>
      <c r="F64" s="4"/>
      <c r="G64" s="4"/>
      <c r="H64" s="4"/>
    </row>
    <row r="65" spans="2:9" ht="21" x14ac:dyDescent="0.5">
      <c r="B65" s="4"/>
      <c r="C65" s="4" t="s">
        <v>214</v>
      </c>
      <c r="D65" s="4"/>
      <c r="E65" s="4"/>
      <c r="F65" s="4"/>
      <c r="G65" s="2"/>
      <c r="H65" s="98"/>
      <c r="I65" s="98"/>
    </row>
    <row r="66" spans="2:9" ht="21" x14ac:dyDescent="0.5">
      <c r="B66" s="4"/>
      <c r="C66" s="4" t="s">
        <v>215</v>
      </c>
      <c r="D66" s="4"/>
      <c r="E66" s="4"/>
      <c r="F66" s="4"/>
      <c r="G66" s="4"/>
      <c r="H66" s="98"/>
      <c r="I66" s="98"/>
    </row>
    <row r="67" spans="2:9" x14ac:dyDescent="0.35">
      <c r="B67" s="95"/>
      <c r="C67" s="95"/>
      <c r="D67" s="98"/>
      <c r="E67" s="98"/>
      <c r="F67" s="98"/>
      <c r="G67" s="98"/>
      <c r="H67" s="98"/>
      <c r="I67" s="98"/>
    </row>
    <row r="68" spans="2:9" x14ac:dyDescent="0.35">
      <c r="B68" s="95"/>
      <c r="C68" s="95"/>
      <c r="D68" s="98"/>
      <c r="E68" s="98"/>
      <c r="F68" s="98"/>
      <c r="G68" s="98"/>
      <c r="H68" s="98"/>
      <c r="I68" s="98"/>
    </row>
    <row r="69" spans="2:9" x14ac:dyDescent="0.35">
      <c r="B69" s="95"/>
      <c r="C69" s="95"/>
      <c r="D69" s="98"/>
      <c r="E69" s="98"/>
      <c r="F69" s="98"/>
      <c r="G69" s="98"/>
      <c r="H69" s="98"/>
      <c r="I69" s="98"/>
    </row>
    <row r="70" spans="2:9" x14ac:dyDescent="0.35">
      <c r="B70" s="95"/>
      <c r="C70" s="95"/>
      <c r="D70" s="98"/>
      <c r="E70" s="98"/>
      <c r="F70" s="98"/>
      <c r="G70" s="98"/>
      <c r="H70" s="98"/>
      <c r="I70" s="98"/>
    </row>
    <row r="71" spans="2:9" x14ac:dyDescent="0.35">
      <c r="B71" s="95"/>
      <c r="C71" s="95"/>
      <c r="D71" s="98"/>
      <c r="E71" s="98"/>
      <c r="F71" s="98"/>
      <c r="G71" s="98"/>
      <c r="H71" s="98"/>
      <c r="I71" s="98"/>
    </row>
    <row r="72" spans="2:9" x14ac:dyDescent="0.35">
      <c r="B72" s="6"/>
      <c r="C72" s="23"/>
      <c r="D72" s="23"/>
      <c r="E72" s="23"/>
      <c r="F72" s="23"/>
      <c r="G72" s="6"/>
      <c r="H72" s="95"/>
      <c r="I72" s="95"/>
    </row>
    <row r="73" spans="2:9" x14ac:dyDescent="0.35">
      <c r="B73" s="6"/>
      <c r="C73" s="23"/>
      <c r="D73" s="23"/>
      <c r="E73" s="23"/>
      <c r="F73" s="23"/>
      <c r="G73" s="6"/>
      <c r="H73" s="95"/>
      <c r="I73" s="95"/>
    </row>
    <row r="74" spans="2:9" x14ac:dyDescent="0.35">
      <c r="B74" s="6"/>
      <c r="C74" s="6"/>
      <c r="D74" s="6"/>
      <c r="E74" s="6"/>
      <c r="F74" s="6"/>
      <c r="G74" s="6"/>
      <c r="H74" s="95"/>
      <c r="I74" s="95"/>
    </row>
    <row r="75" spans="2:9" x14ac:dyDescent="0.35">
      <c r="B75" s="6"/>
      <c r="C75" s="6"/>
      <c r="D75" s="6"/>
      <c r="E75" s="6"/>
      <c r="F75" s="6"/>
      <c r="G75" s="6"/>
      <c r="H75" s="95"/>
      <c r="I75" s="95"/>
    </row>
    <row r="76" spans="2:9" x14ac:dyDescent="0.35">
      <c r="B76" s="6"/>
      <c r="C76" s="22"/>
      <c r="D76" s="22"/>
      <c r="E76" s="22"/>
      <c r="F76" s="22"/>
      <c r="G76" s="22"/>
      <c r="H76" s="95"/>
      <c r="I76" s="95"/>
    </row>
    <row r="77" spans="2:9" x14ac:dyDescent="0.35">
      <c r="B77" s="6"/>
      <c r="C77" s="6"/>
      <c r="D77" s="6"/>
      <c r="E77" s="6"/>
      <c r="F77" s="6"/>
      <c r="G77" s="6"/>
      <c r="H77" s="95"/>
      <c r="I77" s="95"/>
    </row>
    <row r="78" spans="2:9" ht="23.5" customHeight="1" x14ac:dyDescent="0.35">
      <c r="B78" s="17"/>
      <c r="C78" s="17"/>
      <c r="D78" s="17"/>
      <c r="E78" s="17"/>
      <c r="F78" s="17"/>
      <c r="G78" s="17"/>
      <c r="H78" s="95"/>
      <c r="I78" s="95"/>
    </row>
    <row r="79" spans="2:9" ht="23.5" customHeight="1" x14ac:dyDescent="0.35">
      <c r="B79" s="17"/>
      <c r="C79" s="17"/>
      <c r="D79" s="17"/>
      <c r="E79" s="17"/>
      <c r="F79" s="17"/>
      <c r="G79" s="17"/>
      <c r="H79" s="95"/>
      <c r="I79" s="95"/>
    </row>
    <row r="80" spans="2:9" ht="33.65" customHeight="1" x14ac:dyDescent="0.35">
      <c r="B80" s="17"/>
      <c r="C80" s="17"/>
      <c r="D80" s="17"/>
      <c r="E80" s="17"/>
      <c r="F80" s="17"/>
      <c r="G80" s="17"/>
      <c r="H80" s="95"/>
      <c r="I80" s="95"/>
    </row>
    <row r="81" spans="2:9" x14ac:dyDescent="0.35">
      <c r="B81" s="8"/>
      <c r="C81" s="6"/>
      <c r="D81" s="6"/>
      <c r="E81" s="6"/>
      <c r="F81" s="6"/>
      <c r="G81" s="6"/>
      <c r="H81" s="95"/>
      <c r="I81" s="95"/>
    </row>
    <row r="82" spans="2:9" x14ac:dyDescent="0.35">
      <c r="B82" s="6"/>
      <c r="C82" s="6"/>
      <c r="D82" s="6"/>
      <c r="E82" s="6"/>
      <c r="F82" s="6"/>
      <c r="G82" s="6"/>
      <c r="H82" s="95"/>
      <c r="I82" s="95"/>
    </row>
    <row r="83" spans="2:9" x14ac:dyDescent="0.35">
      <c r="B83" s="6"/>
      <c r="C83" s="6"/>
      <c r="D83" s="6"/>
      <c r="E83" s="6"/>
      <c r="F83" s="6"/>
      <c r="G83" s="6"/>
      <c r="H83" s="95"/>
      <c r="I83" s="95"/>
    </row>
    <row r="84" spans="2:9" x14ac:dyDescent="0.35">
      <c r="B84" s="6"/>
      <c r="C84" s="24"/>
      <c r="D84" s="24"/>
      <c r="E84" s="24"/>
      <c r="F84" s="24"/>
      <c r="G84" s="6"/>
      <c r="H84" s="95"/>
      <c r="I84" s="95"/>
    </row>
    <row r="85" spans="2:9" x14ac:dyDescent="0.35">
      <c r="B85" s="6"/>
      <c r="C85" s="6"/>
      <c r="D85" s="6"/>
      <c r="E85" s="6"/>
      <c r="F85" s="6"/>
      <c r="G85" s="6"/>
      <c r="H85" s="95"/>
      <c r="I85" s="95"/>
    </row>
    <row r="86" spans="2:9" x14ac:dyDescent="0.35">
      <c r="B86" s="6"/>
      <c r="C86" s="6"/>
      <c r="D86" s="6"/>
      <c r="E86" s="6"/>
      <c r="F86" s="6"/>
      <c r="G86" s="6"/>
      <c r="H86" s="95"/>
      <c r="I86" s="95"/>
    </row>
    <row r="87" spans="2:9" x14ac:dyDescent="0.35">
      <c r="B87" s="6"/>
      <c r="C87" s="6"/>
      <c r="D87" s="6"/>
      <c r="E87" s="6"/>
      <c r="F87" s="6"/>
      <c r="G87" s="6"/>
      <c r="H87" s="95"/>
      <c r="I87" s="95"/>
    </row>
    <row r="88" spans="2:9" x14ac:dyDescent="0.35">
      <c r="B88" s="6"/>
      <c r="C88" s="24"/>
      <c r="D88" s="24"/>
      <c r="E88" s="24"/>
      <c r="F88" s="24"/>
      <c r="G88" s="6"/>
      <c r="H88" s="95"/>
      <c r="I88" s="95"/>
    </row>
    <row r="89" spans="2:9" x14ac:dyDescent="0.35">
      <c r="B89" s="6"/>
      <c r="C89" s="24"/>
      <c r="D89" s="24"/>
      <c r="E89" s="24"/>
      <c r="F89" s="24"/>
      <c r="G89" s="6"/>
      <c r="H89" s="95"/>
      <c r="I89" s="95"/>
    </row>
    <row r="90" spans="2:9" x14ac:dyDescent="0.35">
      <c r="B90" s="6"/>
      <c r="C90" s="6"/>
      <c r="D90" s="6"/>
      <c r="E90" s="6"/>
      <c r="F90" s="6"/>
      <c r="G90" s="6"/>
      <c r="H90" s="95"/>
      <c r="I90" s="95"/>
    </row>
    <row r="91" spans="2:9" x14ac:dyDescent="0.35">
      <c r="B91" s="6"/>
      <c r="C91" s="6"/>
      <c r="D91" s="6"/>
      <c r="E91" s="6"/>
      <c r="F91" s="6"/>
      <c r="G91" s="6"/>
      <c r="H91" s="95"/>
      <c r="I91" s="95"/>
    </row>
    <row r="92" spans="2:9" x14ac:dyDescent="0.35">
      <c r="B92" s="6"/>
      <c r="C92" s="6"/>
      <c r="D92" s="6"/>
      <c r="E92" s="6"/>
      <c r="F92" s="6"/>
      <c r="G92" s="6"/>
      <c r="H92" s="95"/>
      <c r="I92" s="95"/>
    </row>
    <row r="93" spans="2:9" x14ac:dyDescent="0.35">
      <c r="B93" s="6"/>
      <c r="C93" s="6"/>
      <c r="D93" s="6"/>
      <c r="E93" s="6"/>
      <c r="F93" s="6"/>
      <c r="G93" s="6"/>
      <c r="H93" s="95"/>
      <c r="I93" s="95"/>
    </row>
    <row r="94" spans="2:9" x14ac:dyDescent="0.35">
      <c r="B94" s="6"/>
      <c r="C94" s="22"/>
      <c r="D94" s="22"/>
      <c r="E94" s="22"/>
      <c r="F94" s="22"/>
      <c r="G94" s="22"/>
      <c r="H94" s="95"/>
      <c r="I94" s="95"/>
    </row>
    <row r="95" spans="2:9" x14ac:dyDescent="0.35">
      <c r="B95" s="6"/>
      <c r="C95" s="6"/>
      <c r="D95" s="6"/>
      <c r="E95" s="6"/>
      <c r="F95" s="6"/>
      <c r="G95" s="6"/>
      <c r="H95" s="95"/>
      <c r="I95" s="95"/>
    </row>
    <row r="96" spans="2:9" x14ac:dyDescent="0.35">
      <c r="B96" s="6"/>
      <c r="C96" s="6"/>
      <c r="D96" s="6"/>
      <c r="E96" s="6"/>
      <c r="F96" s="6"/>
      <c r="G96" s="6"/>
      <c r="H96" s="95"/>
      <c r="I96" s="95"/>
    </row>
    <row r="97" spans="2:9" x14ac:dyDescent="0.35">
      <c r="B97" s="6"/>
      <c r="C97" s="6"/>
      <c r="D97" s="6"/>
      <c r="E97" s="6"/>
      <c r="F97" s="6"/>
      <c r="G97" s="6"/>
      <c r="H97" s="95"/>
      <c r="I97" s="95"/>
    </row>
    <row r="98" spans="2:9" x14ac:dyDescent="0.35">
      <c r="B98" s="8"/>
      <c r="C98" s="6"/>
      <c r="D98" s="6"/>
      <c r="E98" s="6"/>
      <c r="F98" s="6"/>
      <c r="G98" s="6"/>
      <c r="H98" s="95"/>
      <c r="I98" s="95"/>
    </row>
    <row r="99" spans="2:9" x14ac:dyDescent="0.35">
      <c r="B99" s="6"/>
      <c r="C99" s="6"/>
      <c r="D99" s="6"/>
      <c r="E99" s="6"/>
      <c r="F99" s="6"/>
      <c r="G99" s="6"/>
      <c r="H99" s="95"/>
      <c r="I99" s="95"/>
    </row>
    <row r="100" spans="2:9" x14ac:dyDescent="0.35">
      <c r="B100" s="6"/>
      <c r="C100" s="6"/>
      <c r="D100" s="6"/>
      <c r="E100" s="6"/>
      <c r="F100" s="6"/>
      <c r="G100" s="6"/>
      <c r="H100" s="95"/>
      <c r="I100" s="95"/>
    </row>
    <row r="101" spans="2:9" x14ac:dyDescent="0.35">
      <c r="B101" s="6"/>
      <c r="C101" s="6"/>
      <c r="D101" s="6"/>
      <c r="E101" s="6"/>
      <c r="F101" s="6"/>
      <c r="G101" s="6"/>
      <c r="H101" s="95"/>
      <c r="I101" s="95"/>
    </row>
    <row r="102" spans="2:9" x14ac:dyDescent="0.35">
      <c r="B102" s="6"/>
      <c r="C102" s="6"/>
      <c r="D102" s="6"/>
      <c r="E102" s="6"/>
      <c r="F102" s="6"/>
      <c r="G102" s="6"/>
      <c r="H102" s="95"/>
      <c r="I102" s="95"/>
    </row>
    <row r="103" spans="2:9" x14ac:dyDescent="0.35">
      <c r="B103" s="6"/>
      <c r="C103" s="6"/>
      <c r="D103" s="6"/>
      <c r="E103" s="6"/>
      <c r="F103" s="6"/>
      <c r="G103" s="6"/>
      <c r="H103" s="95"/>
      <c r="I103" s="95"/>
    </row>
    <row r="104" spans="2:9" x14ac:dyDescent="0.35">
      <c r="B104" s="6"/>
      <c r="C104" s="6"/>
      <c r="D104" s="6"/>
      <c r="E104" s="6"/>
      <c r="F104" s="6"/>
      <c r="G104" s="6"/>
      <c r="H104" s="95"/>
      <c r="I104" s="95"/>
    </row>
    <row r="105" spans="2:9" x14ac:dyDescent="0.35">
      <c r="B105" s="6"/>
      <c r="C105" s="24"/>
      <c r="D105" s="24"/>
      <c r="E105" s="24"/>
      <c r="F105" s="24"/>
      <c r="G105" s="6"/>
      <c r="H105" s="95"/>
      <c r="I105" s="95"/>
    </row>
    <row r="106" spans="2:9" x14ac:dyDescent="0.35">
      <c r="B106" s="6"/>
      <c r="C106" s="24"/>
      <c r="D106" s="24"/>
      <c r="E106" s="24"/>
      <c r="F106" s="24"/>
      <c r="G106" s="6"/>
      <c r="H106" s="95"/>
      <c r="I106" s="95"/>
    </row>
    <row r="107" spans="2:9" x14ac:dyDescent="0.35">
      <c r="B107" s="6"/>
      <c r="C107" s="6"/>
      <c r="D107" s="6"/>
      <c r="E107" s="6"/>
      <c r="F107" s="6"/>
      <c r="G107" s="6"/>
      <c r="H107" s="95"/>
      <c r="I107" s="95"/>
    </row>
    <row r="108" spans="2:9" x14ac:dyDescent="0.35">
      <c r="B108" s="6"/>
      <c r="C108" s="6"/>
      <c r="D108" s="6"/>
      <c r="E108" s="6"/>
      <c r="F108" s="6"/>
      <c r="G108" s="6"/>
      <c r="H108" s="95"/>
      <c r="I108" s="95"/>
    </row>
    <row r="109" spans="2:9" x14ac:dyDescent="0.35">
      <c r="B109" s="6"/>
      <c r="C109" s="6"/>
      <c r="D109" s="6"/>
      <c r="E109" s="6"/>
      <c r="F109" s="6"/>
      <c r="G109" s="6"/>
      <c r="H109" s="95"/>
      <c r="I109" s="95"/>
    </row>
    <row r="110" spans="2:9" x14ac:dyDescent="0.35">
      <c r="B110" s="6"/>
      <c r="C110" s="6"/>
      <c r="D110" s="6"/>
      <c r="E110" s="6"/>
      <c r="F110" s="6"/>
      <c r="G110" s="6"/>
      <c r="H110" s="95"/>
      <c r="I110" s="95"/>
    </row>
    <row r="111" spans="2:9" x14ac:dyDescent="0.35">
      <c r="B111" s="6"/>
      <c r="C111" s="22"/>
      <c r="D111" s="6"/>
      <c r="E111" s="22"/>
      <c r="F111" s="22"/>
      <c r="G111" s="6"/>
      <c r="H111" s="95"/>
      <c r="I111" s="95"/>
    </row>
    <row r="112" spans="2:9" x14ac:dyDescent="0.35">
      <c r="B112" s="6"/>
      <c r="C112" s="6"/>
      <c r="D112" s="6"/>
      <c r="E112" s="6"/>
      <c r="F112" s="6"/>
      <c r="G112" s="6"/>
      <c r="H112" s="95"/>
      <c r="I112" s="95"/>
    </row>
    <row r="113" spans="2:9" x14ac:dyDescent="0.35">
      <c r="B113" s="6"/>
      <c r="C113" s="6"/>
      <c r="D113" s="6"/>
      <c r="E113" s="6"/>
      <c r="F113" s="6"/>
      <c r="G113" s="6"/>
      <c r="H113" s="95"/>
      <c r="I113" s="95"/>
    </row>
    <row r="114" spans="2:9" x14ac:dyDescent="0.35">
      <c r="B114" s="9"/>
      <c r="C114" s="9"/>
      <c r="D114" s="9"/>
      <c r="E114" s="9"/>
      <c r="F114" s="9"/>
      <c r="G114" s="9"/>
      <c r="H114" s="98"/>
      <c r="I114" s="98"/>
    </row>
    <row r="115" spans="2:9" x14ac:dyDescent="0.35">
      <c r="B115" s="9"/>
      <c r="C115" s="9"/>
      <c r="D115" s="9"/>
      <c r="E115" s="9"/>
      <c r="F115" s="9"/>
      <c r="G115" s="9"/>
      <c r="H115" s="98"/>
      <c r="I115" s="98"/>
    </row>
  </sheetData>
  <conditionalFormatting sqref="C33">
    <cfRule type="cellIs" dxfId="77" priority="13" operator="greaterThan">
      <formula>10</formula>
    </cfRule>
  </conditionalFormatting>
  <conditionalFormatting sqref="C33:F45">
    <cfRule type="cellIs" dxfId="76" priority="7" operator="lessThan">
      <formula>1</formula>
    </cfRule>
    <cfRule type="cellIs" dxfId="75" priority="10" operator="lessThan">
      <formula>1</formula>
    </cfRule>
    <cfRule type="cellIs" dxfId="74" priority="11" operator="lessThan">
      <formula>1</formula>
    </cfRule>
    <cfRule type="cellIs" dxfId="73" priority="12" operator="greaterThan">
      <formula>10</formula>
    </cfRule>
  </conditionalFormatting>
  <conditionalFormatting sqref="C25:C26">
    <cfRule type="cellIs" dxfId="72" priority="8" operator="lessThan">
      <formula>1</formula>
    </cfRule>
    <cfRule type="cellIs" dxfId="71" priority="9" operator="lessThan">
      <formula>1</formula>
    </cfRule>
  </conditionalFormatting>
  <conditionalFormatting sqref="G29">
    <cfRule type="cellIs" dxfId="70" priority="5" operator="lessThan">
      <formula>1</formula>
    </cfRule>
    <cfRule type="cellIs" dxfId="69" priority="6" operator="lessThan">
      <formula>1</formula>
    </cfRule>
  </conditionalFormatting>
  <conditionalFormatting sqref="G30">
    <cfRule type="cellIs" dxfId="68" priority="3" operator="lessThan">
      <formula>1</formula>
    </cfRule>
    <cfRule type="cellIs" dxfId="67" priority="4" operator="lessThan">
      <formula>1</formula>
    </cfRule>
  </conditionalFormatting>
  <conditionalFormatting sqref="G31">
    <cfRule type="cellIs" dxfId="66" priority="1" operator="lessThan">
      <formula>1</formula>
    </cfRule>
    <cfRule type="cellIs" dxfId="65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O121"/>
  <sheetViews>
    <sheetView topLeftCell="A30" workbookViewId="0">
      <selection activeCell="G63" sqref="G63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0.453125" style="1" customWidth="1"/>
    <col min="4" max="4" width="10.26953125" style="1" customWidth="1"/>
    <col min="5" max="5" width="11.7265625" style="1" customWidth="1"/>
    <col min="6" max="6" width="13.81640625" style="1" customWidth="1"/>
    <col min="7" max="7" width="27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37</v>
      </c>
      <c r="C6" s="67">
        <v>5</v>
      </c>
      <c r="D6" s="67"/>
      <c r="E6" s="98"/>
    </row>
    <row r="7" spans="2:5" ht="21" x14ac:dyDescent="0.5">
      <c r="B7" s="3" t="s">
        <v>38</v>
      </c>
      <c r="C7" s="67" t="s">
        <v>39</v>
      </c>
      <c r="D7" s="70"/>
      <c r="E7" s="5"/>
    </row>
    <row r="8" spans="2:5" ht="21" x14ac:dyDescent="0.5">
      <c r="B8" s="3" t="s">
        <v>40</v>
      </c>
      <c r="C8" s="67" t="s">
        <v>39</v>
      </c>
      <c r="D8" s="70"/>
      <c r="E8" s="5"/>
    </row>
    <row r="9" spans="2:5" ht="21" x14ac:dyDescent="0.5">
      <c r="B9" s="3" t="s">
        <v>41</v>
      </c>
      <c r="C9" s="67" t="s">
        <v>216</v>
      </c>
      <c r="D9" s="70"/>
      <c r="E9" s="5"/>
    </row>
    <row r="10" spans="2:5" ht="21" x14ac:dyDescent="0.5">
      <c r="B10" s="3" t="s">
        <v>43</v>
      </c>
      <c r="C10" s="67" t="s">
        <v>217</v>
      </c>
      <c r="D10" s="70"/>
      <c r="E10" s="5"/>
    </row>
    <row r="11" spans="2:5" ht="21" x14ac:dyDescent="0.5">
      <c r="B11" s="3" t="s">
        <v>45</v>
      </c>
      <c r="C11" s="67" t="s">
        <v>218</v>
      </c>
      <c r="D11" s="71"/>
      <c r="E11" s="5"/>
    </row>
    <row r="12" spans="2:5" ht="21" x14ac:dyDescent="0.5">
      <c r="B12" s="3" t="s">
        <v>47</v>
      </c>
      <c r="C12" s="67" t="s">
        <v>219</v>
      </c>
      <c r="D12" s="70"/>
      <c r="E12" s="5"/>
    </row>
    <row r="13" spans="2:5" ht="21" x14ac:dyDescent="0.5">
      <c r="B13" s="3" t="s">
        <v>49</v>
      </c>
      <c r="C13" s="67" t="s">
        <v>220</v>
      </c>
      <c r="D13" s="70"/>
      <c r="E13" s="5"/>
    </row>
    <row r="14" spans="2:5" ht="21" x14ac:dyDescent="0.5">
      <c r="B14" s="3"/>
      <c r="C14" s="67" t="s">
        <v>221</v>
      </c>
      <c r="D14" s="70"/>
      <c r="E14" s="5"/>
    </row>
    <row r="15" spans="2:5" ht="21" x14ac:dyDescent="0.5">
      <c r="B15" s="3" t="s">
        <v>52</v>
      </c>
      <c r="C15" s="67" t="s">
        <v>222</v>
      </c>
      <c r="D15" s="70"/>
      <c r="E15" s="5"/>
    </row>
    <row r="16" spans="2:5" ht="21" x14ac:dyDescent="0.5">
      <c r="B16" s="3"/>
      <c r="C16" s="67" t="s">
        <v>223</v>
      </c>
      <c r="D16" s="70"/>
      <c r="E16" s="5"/>
    </row>
    <row r="17" spans="2:15" ht="21" x14ac:dyDescent="0.5">
      <c r="B17" s="3" t="s">
        <v>54</v>
      </c>
      <c r="C17" s="67" t="s">
        <v>224</v>
      </c>
      <c r="D17" s="70"/>
      <c r="E17" s="5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 ht="21" x14ac:dyDescent="0.5">
      <c r="B18" s="3" t="s">
        <v>56</v>
      </c>
      <c r="C18" s="67" t="s">
        <v>225</v>
      </c>
      <c r="D18" s="70"/>
      <c r="E18" s="5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 ht="21" x14ac:dyDescent="0.5">
      <c r="B19" s="3" t="s">
        <v>226</v>
      </c>
      <c r="C19" s="88">
        <v>0.45</v>
      </c>
      <c r="D19" s="70"/>
      <c r="E19" s="5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 ht="21" x14ac:dyDescent="0.5">
      <c r="B20" s="3" t="s">
        <v>61</v>
      </c>
      <c r="C20" s="67" t="s">
        <v>227</v>
      </c>
      <c r="D20" s="70"/>
      <c r="E20" s="5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 ht="21" x14ac:dyDescent="0.5">
      <c r="B21" s="3" t="s">
        <v>196</v>
      </c>
      <c r="C21" s="67" t="s">
        <v>228</v>
      </c>
      <c r="D21" s="70"/>
      <c r="E21" s="5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 ht="21" x14ac:dyDescent="0.5">
      <c r="B22" s="3" t="s">
        <v>197</v>
      </c>
      <c r="C22" s="67" t="s">
        <v>229</v>
      </c>
      <c r="D22" s="70"/>
      <c r="E22" s="5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 ht="21" x14ac:dyDescent="0.5">
      <c r="B23" s="3" t="s">
        <v>198</v>
      </c>
      <c r="C23" s="67" t="s">
        <v>230</v>
      </c>
      <c r="D23" s="70"/>
      <c r="E23" s="5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 ht="21" x14ac:dyDescent="0.5">
      <c r="B24" s="3" t="s">
        <v>67</v>
      </c>
      <c r="C24" s="67" t="s">
        <v>231</v>
      </c>
      <c r="D24" s="70"/>
      <c r="E24" s="5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 s="7" customFormat="1" ht="27" customHeight="1" x14ac:dyDescent="0.5">
      <c r="B25" s="3" t="s">
        <v>69</v>
      </c>
      <c r="C25" s="67" t="s">
        <v>232</v>
      </c>
      <c r="D25" s="70"/>
      <c r="E25" s="5"/>
      <c r="F25" s="5"/>
      <c r="G25" s="6"/>
    </row>
    <row r="26" spans="2:15" s="7" customFormat="1" ht="21" x14ac:dyDescent="0.5">
      <c r="B26" s="3" t="s">
        <v>71</v>
      </c>
      <c r="C26" s="50">
        <v>13</v>
      </c>
      <c r="D26" s="5"/>
      <c r="E26" s="5"/>
      <c r="F26" s="5"/>
      <c r="G26" s="6"/>
    </row>
    <row r="27" spans="2:15" x14ac:dyDescent="0.35">
      <c r="B27" s="8"/>
      <c r="C27" s="95"/>
      <c r="D27" s="95"/>
      <c r="E27" s="95"/>
      <c r="F27" s="95"/>
      <c r="G27" s="95"/>
      <c r="H27" s="98"/>
      <c r="I27" s="98"/>
      <c r="J27" s="98"/>
      <c r="K27" s="98"/>
      <c r="L27" s="98"/>
      <c r="M27" s="98"/>
      <c r="N27" s="98"/>
      <c r="O27" s="98"/>
    </row>
    <row r="28" spans="2:15" x14ac:dyDescent="0.35">
      <c r="B28" s="10" t="s">
        <v>73</v>
      </c>
      <c r="C28" s="10" t="s">
        <v>74</v>
      </c>
      <c r="D28" s="10" t="s">
        <v>75</v>
      </c>
      <c r="E28" s="52" t="s">
        <v>76</v>
      </c>
      <c r="F28" s="10" t="s">
        <v>77</v>
      </c>
      <c r="G28" s="46" t="s">
        <v>7</v>
      </c>
      <c r="H28" s="98"/>
      <c r="I28" s="98"/>
      <c r="J28" s="98"/>
      <c r="K28" s="98"/>
      <c r="L28" s="98"/>
      <c r="M28" s="98"/>
      <c r="N28" s="98"/>
      <c r="O28" s="98"/>
    </row>
    <row r="29" spans="2:15" ht="29" x14ac:dyDescent="0.35">
      <c r="B29" s="99"/>
      <c r="C29" s="11" t="s">
        <v>78</v>
      </c>
      <c r="D29" s="11" t="s">
        <v>79</v>
      </c>
      <c r="E29" s="11" t="s">
        <v>80</v>
      </c>
      <c r="F29" s="11" t="s">
        <v>81</v>
      </c>
      <c r="G29" s="57" t="s">
        <v>82</v>
      </c>
      <c r="H29" s="98"/>
      <c r="I29" s="98"/>
      <c r="J29" s="98"/>
      <c r="K29" s="98"/>
      <c r="L29" s="98"/>
      <c r="M29" s="98"/>
      <c r="N29" s="98"/>
      <c r="O29" s="98"/>
    </row>
    <row r="30" spans="2:15" x14ac:dyDescent="0.35">
      <c r="B30" s="99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98"/>
      <c r="I30" s="98"/>
      <c r="J30" s="98"/>
      <c r="K30" s="98"/>
      <c r="L30" s="98"/>
      <c r="M30" s="98"/>
      <c r="N30" s="98"/>
      <c r="O30" s="98"/>
    </row>
    <row r="31" spans="2:15" x14ac:dyDescent="0.35">
      <c r="B31" s="99"/>
      <c r="C31" s="11"/>
      <c r="D31" s="11"/>
      <c r="E31" s="11"/>
      <c r="F31" s="11"/>
      <c r="G31" s="57" t="s">
        <v>14</v>
      </c>
      <c r="H31" s="98"/>
      <c r="I31" s="98"/>
      <c r="J31" s="98"/>
      <c r="K31" s="100" t="s">
        <v>86</v>
      </c>
      <c r="L31" s="100" t="s">
        <v>4</v>
      </c>
      <c r="M31" s="100" t="s">
        <v>28</v>
      </c>
      <c r="N31" s="100" t="s">
        <v>87</v>
      </c>
      <c r="O31" s="100" t="s">
        <v>88</v>
      </c>
    </row>
    <row r="32" spans="2:15" x14ac:dyDescent="0.35">
      <c r="B32" s="101"/>
      <c r="C32" s="12"/>
      <c r="D32" s="12"/>
      <c r="E32" s="12"/>
      <c r="F32" s="12"/>
      <c r="G32" s="58" t="s">
        <v>15</v>
      </c>
      <c r="H32" s="98"/>
      <c r="I32" s="98"/>
      <c r="J32" s="98" t="str">
        <f>B33</f>
        <v>Kock 1</v>
      </c>
      <c r="K32" s="100">
        <f t="shared" ref="K32:N44" si="0">C33</f>
        <v>9</v>
      </c>
      <c r="L32" s="100">
        <f t="shared" si="0"/>
        <v>8</v>
      </c>
      <c r="M32" s="100">
        <f t="shared" si="0"/>
        <v>8</v>
      </c>
      <c r="N32" s="100">
        <f t="shared" si="0"/>
        <v>9</v>
      </c>
      <c r="O32" s="100"/>
    </row>
    <row r="33" spans="2:15" x14ac:dyDescent="0.35">
      <c r="B33" s="12" t="s">
        <v>89</v>
      </c>
      <c r="C33" s="63">
        <v>9</v>
      </c>
      <c r="D33" s="63">
        <v>8</v>
      </c>
      <c r="E33" s="63">
        <v>8</v>
      </c>
      <c r="F33" s="63">
        <v>9</v>
      </c>
      <c r="G33" s="59"/>
      <c r="H33" s="98"/>
      <c r="I33" s="98"/>
      <c r="J33" s="98" t="str">
        <f t="shared" ref="J33:J42" si="1">B34</f>
        <v>Kock2</v>
      </c>
      <c r="K33" s="100">
        <f t="shared" si="0"/>
        <v>8</v>
      </c>
      <c r="L33" s="100">
        <f t="shared" si="0"/>
        <v>6</v>
      </c>
      <c r="M33" s="100">
        <f t="shared" si="0"/>
        <v>7</v>
      </c>
      <c r="N33" s="100">
        <f t="shared" si="0"/>
        <v>8</v>
      </c>
      <c r="O33" s="100"/>
    </row>
    <row r="34" spans="2:15" x14ac:dyDescent="0.35">
      <c r="B34" s="11" t="s">
        <v>90</v>
      </c>
      <c r="C34" s="64">
        <v>8</v>
      </c>
      <c r="D34" s="64">
        <v>6</v>
      </c>
      <c r="E34" s="64">
        <v>7</v>
      </c>
      <c r="F34" s="64">
        <v>8</v>
      </c>
      <c r="G34" s="14"/>
      <c r="H34" s="98"/>
      <c r="I34" s="98"/>
      <c r="J34" s="98" t="str">
        <f t="shared" si="1"/>
        <v>Kock 3</v>
      </c>
      <c r="K34" s="100">
        <f t="shared" si="0"/>
        <v>7</v>
      </c>
      <c r="L34" s="100">
        <f t="shared" si="0"/>
        <v>8</v>
      </c>
      <c r="M34" s="100">
        <f t="shared" si="0"/>
        <v>8</v>
      </c>
      <c r="N34" s="100">
        <f t="shared" si="0"/>
        <v>8</v>
      </c>
      <c r="O34" s="100"/>
    </row>
    <row r="35" spans="2:15" x14ac:dyDescent="0.35">
      <c r="B35" s="11" t="s">
        <v>91</v>
      </c>
      <c r="C35" s="64">
        <v>7</v>
      </c>
      <c r="D35" s="64">
        <v>8</v>
      </c>
      <c r="E35" s="64">
        <v>8</v>
      </c>
      <c r="F35" s="64">
        <v>8</v>
      </c>
      <c r="G35" s="14"/>
      <c r="H35" s="98"/>
      <c r="I35" s="98"/>
      <c r="J35" s="98" t="str">
        <f t="shared" si="1"/>
        <v>Kock 4</v>
      </c>
      <c r="K35" s="100">
        <f t="shared" si="0"/>
        <v>7</v>
      </c>
      <c r="L35" s="100">
        <f t="shared" si="0"/>
        <v>6</v>
      </c>
      <c r="M35" s="100">
        <f t="shared" si="0"/>
        <v>7</v>
      </c>
      <c r="N35" s="100">
        <f t="shared" si="0"/>
        <v>7</v>
      </c>
      <c r="O35" s="100"/>
    </row>
    <row r="36" spans="2:15" x14ac:dyDescent="0.35">
      <c r="B36" s="11" t="s">
        <v>92</v>
      </c>
      <c r="C36" s="64">
        <v>7</v>
      </c>
      <c r="D36" s="64">
        <v>6</v>
      </c>
      <c r="E36" s="64">
        <v>7</v>
      </c>
      <c r="F36" s="64">
        <v>7</v>
      </c>
      <c r="G36" s="14"/>
      <c r="H36" s="98"/>
      <c r="I36" s="98"/>
      <c r="J36" s="98" t="str">
        <f t="shared" si="1"/>
        <v>Kock 5</v>
      </c>
      <c r="K36" s="100">
        <f t="shared" si="0"/>
        <v>7</v>
      </c>
      <c r="L36" s="100">
        <f t="shared" si="0"/>
        <v>7</v>
      </c>
      <c r="M36" s="100">
        <f t="shared" si="0"/>
        <v>8</v>
      </c>
      <c r="N36" s="100">
        <f t="shared" si="0"/>
        <v>9</v>
      </c>
      <c r="O36" s="100"/>
    </row>
    <row r="37" spans="2:15" x14ac:dyDescent="0.35">
      <c r="B37" s="11" t="s">
        <v>93</v>
      </c>
      <c r="C37" s="64">
        <v>7</v>
      </c>
      <c r="D37" s="64">
        <v>7</v>
      </c>
      <c r="E37" s="64">
        <v>8</v>
      </c>
      <c r="F37" s="64">
        <v>9</v>
      </c>
      <c r="G37" s="14"/>
      <c r="H37" s="98"/>
      <c r="I37" s="98"/>
      <c r="J37" s="98" t="str">
        <f t="shared" si="1"/>
        <v>Kock 6</v>
      </c>
      <c r="K37" s="100">
        <f t="shared" si="0"/>
        <v>8</v>
      </c>
      <c r="L37" s="100">
        <f t="shared" si="0"/>
        <v>6</v>
      </c>
      <c r="M37" s="100">
        <f t="shared" si="0"/>
        <v>7</v>
      </c>
      <c r="N37" s="100">
        <f t="shared" si="0"/>
        <v>7</v>
      </c>
      <c r="O37" s="100"/>
    </row>
    <row r="38" spans="2:15" x14ac:dyDescent="0.35">
      <c r="B38" s="11" t="s">
        <v>94</v>
      </c>
      <c r="C38" s="64">
        <v>8</v>
      </c>
      <c r="D38" s="64">
        <v>6</v>
      </c>
      <c r="E38" s="64">
        <v>7</v>
      </c>
      <c r="F38" s="64">
        <v>7</v>
      </c>
      <c r="G38" s="14"/>
      <c r="H38" s="98"/>
      <c r="I38" s="98"/>
      <c r="J38" s="98" t="str">
        <f t="shared" si="1"/>
        <v>Kock 7</v>
      </c>
      <c r="K38" s="100">
        <f t="shared" si="0"/>
        <v>9</v>
      </c>
      <c r="L38" s="100">
        <f t="shared" si="0"/>
        <v>9</v>
      </c>
      <c r="M38" s="100">
        <f t="shared" si="0"/>
        <v>9</v>
      </c>
      <c r="N38" s="100">
        <f t="shared" si="0"/>
        <v>8</v>
      </c>
      <c r="O38" s="100"/>
    </row>
    <row r="39" spans="2:15" x14ac:dyDescent="0.35">
      <c r="B39" s="11" t="s">
        <v>95</v>
      </c>
      <c r="C39" s="64">
        <v>9</v>
      </c>
      <c r="D39" s="64">
        <v>9</v>
      </c>
      <c r="E39" s="64">
        <v>9</v>
      </c>
      <c r="F39" s="64">
        <v>8</v>
      </c>
      <c r="G39" s="14"/>
      <c r="H39" s="98"/>
      <c r="I39" s="98"/>
      <c r="J39" s="98" t="str">
        <f t="shared" si="1"/>
        <v>Kock 8</v>
      </c>
      <c r="K39" s="100">
        <f t="shared" si="0"/>
        <v>7.5</v>
      </c>
      <c r="L39" s="100">
        <f t="shared" si="0"/>
        <v>7</v>
      </c>
      <c r="M39" s="100">
        <f t="shared" si="0"/>
        <v>7</v>
      </c>
      <c r="N39" s="100">
        <f t="shared" si="0"/>
        <v>7.5</v>
      </c>
      <c r="O39" s="100"/>
    </row>
    <row r="40" spans="2:15" x14ac:dyDescent="0.35">
      <c r="B40" s="11" t="s">
        <v>96</v>
      </c>
      <c r="C40" s="64">
        <v>7.5</v>
      </c>
      <c r="D40" s="64">
        <v>7</v>
      </c>
      <c r="E40" s="64">
        <v>7</v>
      </c>
      <c r="F40" s="64">
        <v>7.5</v>
      </c>
      <c r="G40" s="14"/>
      <c r="H40" s="98"/>
      <c r="I40" s="98"/>
      <c r="J40" s="98" t="str">
        <f t="shared" si="1"/>
        <v>Kock 9</v>
      </c>
      <c r="K40" s="100">
        <f t="shared" si="0"/>
        <v>7</v>
      </c>
      <c r="L40" s="100">
        <f t="shared" si="0"/>
        <v>7</v>
      </c>
      <c r="M40" s="100">
        <f t="shared" si="0"/>
        <v>8</v>
      </c>
      <c r="N40" s="100">
        <f t="shared" si="0"/>
        <v>8</v>
      </c>
      <c r="O40" s="100"/>
    </row>
    <row r="41" spans="2:15" x14ac:dyDescent="0.35">
      <c r="B41" s="11" t="s">
        <v>97</v>
      </c>
      <c r="C41" s="64">
        <v>7</v>
      </c>
      <c r="D41" s="64">
        <v>7</v>
      </c>
      <c r="E41" s="64">
        <v>8</v>
      </c>
      <c r="F41" s="64">
        <v>8</v>
      </c>
      <c r="G41" s="14"/>
      <c r="H41" s="98"/>
      <c r="I41" s="98"/>
      <c r="J41" s="98" t="str">
        <f t="shared" si="1"/>
        <v>Kock 10</v>
      </c>
      <c r="K41" s="100">
        <f t="shared" si="0"/>
        <v>9</v>
      </c>
      <c r="L41" s="100">
        <f t="shared" si="0"/>
        <v>9</v>
      </c>
      <c r="M41" s="100">
        <f t="shared" si="0"/>
        <v>8</v>
      </c>
      <c r="N41" s="100">
        <f t="shared" si="0"/>
        <v>9</v>
      </c>
      <c r="O41" s="100"/>
    </row>
    <row r="42" spans="2:15" x14ac:dyDescent="0.35">
      <c r="B42" s="11" t="s">
        <v>98</v>
      </c>
      <c r="C42" s="64">
        <v>9</v>
      </c>
      <c r="D42" s="64">
        <v>9</v>
      </c>
      <c r="E42" s="64">
        <v>8</v>
      </c>
      <c r="F42" s="64">
        <v>9</v>
      </c>
      <c r="G42" s="14"/>
      <c r="H42" s="98"/>
      <c r="I42" s="98"/>
      <c r="J42" s="98" t="str">
        <f t="shared" si="1"/>
        <v>Kock 11</v>
      </c>
      <c r="K42" s="100">
        <f t="shared" si="0"/>
        <v>6.5</v>
      </c>
      <c r="L42" s="100">
        <f t="shared" si="0"/>
        <v>8</v>
      </c>
      <c r="M42" s="100">
        <f t="shared" si="0"/>
        <v>7.5</v>
      </c>
      <c r="N42" s="100">
        <f t="shared" si="0"/>
        <v>8</v>
      </c>
      <c r="O42" s="100"/>
    </row>
    <row r="43" spans="2:15" x14ac:dyDescent="0.35">
      <c r="B43" s="11" t="s">
        <v>99</v>
      </c>
      <c r="C43" s="64">
        <v>6.5</v>
      </c>
      <c r="D43" s="64">
        <v>8</v>
      </c>
      <c r="E43" s="64">
        <v>7.5</v>
      </c>
      <c r="F43" s="64">
        <v>8</v>
      </c>
      <c r="G43" s="14"/>
      <c r="H43" s="98"/>
      <c r="I43" s="98"/>
      <c r="J43" s="98" t="s">
        <v>100</v>
      </c>
      <c r="K43" s="100">
        <f t="shared" si="0"/>
        <v>9.5</v>
      </c>
      <c r="L43" s="100">
        <f t="shared" si="0"/>
        <v>8</v>
      </c>
      <c r="M43" s="100">
        <f t="shared" si="0"/>
        <v>8.5</v>
      </c>
      <c r="N43" s="100">
        <f t="shared" si="0"/>
        <v>9</v>
      </c>
      <c r="O43" s="100"/>
    </row>
    <row r="44" spans="2:15" x14ac:dyDescent="0.35">
      <c r="B44" s="11" t="s">
        <v>100</v>
      </c>
      <c r="C44" s="64">
        <v>9.5</v>
      </c>
      <c r="D44" s="64">
        <v>8</v>
      </c>
      <c r="E44" s="64">
        <v>8.5</v>
      </c>
      <c r="F44" s="64">
        <v>9</v>
      </c>
      <c r="G44" s="14"/>
      <c r="H44" s="98"/>
      <c r="I44" s="98"/>
      <c r="J44" s="98" t="s">
        <v>101</v>
      </c>
      <c r="K44" s="100">
        <f t="shared" si="0"/>
        <v>7</v>
      </c>
      <c r="L44" s="100">
        <f t="shared" si="0"/>
        <v>6</v>
      </c>
      <c r="M44" s="100">
        <f t="shared" si="0"/>
        <v>6.5</v>
      </c>
      <c r="N44" s="100">
        <f t="shared" si="0"/>
        <v>7.5</v>
      </c>
      <c r="O44" s="100"/>
    </row>
    <row r="45" spans="2:15" x14ac:dyDescent="0.35">
      <c r="B45" s="11" t="s">
        <v>101</v>
      </c>
      <c r="C45" s="64">
        <v>7</v>
      </c>
      <c r="D45" s="64">
        <v>6</v>
      </c>
      <c r="E45" s="64">
        <v>6.5</v>
      </c>
      <c r="F45" s="64">
        <v>7.5</v>
      </c>
      <c r="G45" s="14"/>
      <c r="H45" s="98"/>
      <c r="I45" s="98"/>
      <c r="J45" s="98" t="s">
        <v>174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/>
    </row>
    <row r="46" spans="2:15" x14ac:dyDescent="0.35">
      <c r="B46" s="11" t="s">
        <v>102</v>
      </c>
      <c r="C46" s="14">
        <f>SUM(C33:C45)</f>
        <v>101.5</v>
      </c>
      <c r="D46" s="14">
        <f>SUM(D33:D45)</f>
        <v>95</v>
      </c>
      <c r="E46" s="14">
        <f>SUM(E33:E45)</f>
        <v>99.5</v>
      </c>
      <c r="F46" s="14">
        <f>SUM(F33:F45)*2</f>
        <v>210</v>
      </c>
      <c r="G46" s="61">
        <f>SUM(C46:F46)/C26</f>
        <v>38.92307692307692</v>
      </c>
      <c r="H46" s="98"/>
      <c r="I46" s="98"/>
      <c r="J46" s="98"/>
      <c r="K46" s="98"/>
      <c r="L46" s="98"/>
      <c r="M46" s="98"/>
      <c r="N46" s="98"/>
      <c r="O46" s="98"/>
    </row>
    <row r="47" spans="2:15" x14ac:dyDescent="0.35">
      <c r="B47" s="15" t="s">
        <v>103</v>
      </c>
      <c r="C47" s="16">
        <f>C46/C26</f>
        <v>7.8076923076923075</v>
      </c>
      <c r="D47" s="16">
        <f>D46/C26</f>
        <v>7.3076923076923075</v>
      </c>
      <c r="E47" s="16">
        <f>E46/C26</f>
        <v>7.6538461538461542</v>
      </c>
      <c r="F47" s="16">
        <f>F46/C26</f>
        <v>16.153846153846153</v>
      </c>
      <c r="G47" s="62">
        <f>SUM(C47:F47)</f>
        <v>38.92307692307692</v>
      </c>
      <c r="H47" s="98"/>
      <c r="I47" s="98"/>
      <c r="J47" s="98"/>
      <c r="K47" s="98"/>
      <c r="L47" s="98"/>
      <c r="M47" s="98"/>
      <c r="N47" s="98"/>
      <c r="O47" s="98"/>
    </row>
    <row r="49" spans="2:8" x14ac:dyDescent="0.35">
      <c r="B49" s="73"/>
      <c r="C49" s="73"/>
      <c r="D49" s="73"/>
      <c r="E49" s="73"/>
      <c r="F49" s="73"/>
      <c r="G49" s="73"/>
      <c r="H49" s="98"/>
    </row>
    <row r="50" spans="2:8" x14ac:dyDescent="0.35">
      <c r="B50" s="73"/>
      <c r="C50" s="73"/>
      <c r="D50" s="73"/>
      <c r="E50" s="73"/>
      <c r="F50" s="73"/>
      <c r="G50" s="73"/>
      <c r="H50" s="98"/>
    </row>
    <row r="51" spans="2:8" ht="21" x14ac:dyDescent="0.5">
      <c r="B51" s="72" t="s">
        <v>104</v>
      </c>
      <c r="C51" s="72"/>
      <c r="D51" s="73"/>
      <c r="E51" s="73"/>
      <c r="F51" s="73"/>
      <c r="G51" s="72" t="s">
        <v>105</v>
      </c>
      <c r="H51" s="98"/>
    </row>
    <row r="52" spans="2:8" ht="21" x14ac:dyDescent="0.5">
      <c r="B52" s="72" t="s">
        <v>106</v>
      </c>
      <c r="C52" s="74" t="s">
        <v>233</v>
      </c>
      <c r="D52" s="75"/>
      <c r="E52" s="75"/>
      <c r="F52" s="75"/>
      <c r="G52" s="72" t="s">
        <v>108</v>
      </c>
      <c r="H52" s="4" t="s">
        <v>234</v>
      </c>
    </row>
    <row r="53" spans="2:8" ht="21" x14ac:dyDescent="0.5">
      <c r="B53" s="72" t="s">
        <v>110</v>
      </c>
      <c r="C53" s="75"/>
      <c r="D53" s="75"/>
      <c r="E53" s="75"/>
      <c r="F53" s="75"/>
      <c r="G53" s="75"/>
      <c r="H53" s="4" t="s">
        <v>235</v>
      </c>
    </row>
    <row r="54" spans="2:8" ht="21" x14ac:dyDescent="0.5">
      <c r="B54" s="72" t="s">
        <v>113</v>
      </c>
      <c r="C54" s="4" t="s">
        <v>203</v>
      </c>
      <c r="D54" s="75"/>
      <c r="E54" s="75"/>
      <c r="F54" s="75"/>
      <c r="G54" s="75"/>
      <c r="H54" s="4" t="s">
        <v>236</v>
      </c>
    </row>
    <row r="55" spans="2:8" ht="21" x14ac:dyDescent="0.5">
      <c r="B55" s="72" t="s">
        <v>117</v>
      </c>
      <c r="C55" s="4" t="s">
        <v>118</v>
      </c>
      <c r="D55" s="75"/>
      <c r="E55" s="75"/>
      <c r="F55" s="75"/>
      <c r="G55" s="75"/>
      <c r="H55" s="4"/>
    </row>
    <row r="56" spans="2:8" ht="21" x14ac:dyDescent="0.5">
      <c r="B56" s="72" t="s">
        <v>121</v>
      </c>
      <c r="C56" s="4" t="s">
        <v>122</v>
      </c>
      <c r="D56" s="75"/>
      <c r="E56" s="75"/>
      <c r="F56" s="75"/>
      <c r="G56" s="72" t="s">
        <v>119</v>
      </c>
      <c r="H56" s="4" t="s">
        <v>237</v>
      </c>
    </row>
    <row r="57" spans="2:8" ht="21" x14ac:dyDescent="0.5">
      <c r="B57" s="72" t="s">
        <v>155</v>
      </c>
      <c r="C57" s="4" t="s">
        <v>125</v>
      </c>
      <c r="D57" s="75"/>
      <c r="E57" s="75"/>
      <c r="F57" s="75"/>
      <c r="G57" s="75"/>
      <c r="H57" s="4" t="s">
        <v>238</v>
      </c>
    </row>
    <row r="58" spans="2:8" ht="21" x14ac:dyDescent="0.5">
      <c r="B58" s="72" t="s">
        <v>126</v>
      </c>
      <c r="C58" s="75"/>
      <c r="D58" s="75"/>
      <c r="E58" s="75"/>
      <c r="F58" s="75"/>
      <c r="G58" s="75"/>
      <c r="H58" s="4"/>
    </row>
    <row r="59" spans="2:8" ht="21" x14ac:dyDescent="0.5">
      <c r="B59" s="72" t="s">
        <v>129</v>
      </c>
      <c r="C59" s="75" t="s">
        <v>239</v>
      </c>
      <c r="D59" s="75"/>
      <c r="E59" s="75"/>
      <c r="F59" s="75"/>
      <c r="G59" s="72" t="s">
        <v>127</v>
      </c>
      <c r="H59" s="4" t="s">
        <v>240</v>
      </c>
    </row>
    <row r="60" spans="2:8" ht="21" x14ac:dyDescent="0.5">
      <c r="B60" s="72" t="s">
        <v>132</v>
      </c>
      <c r="C60" s="75" t="s">
        <v>241</v>
      </c>
      <c r="D60" s="75"/>
      <c r="E60" s="75"/>
      <c r="F60" s="75"/>
      <c r="G60" s="75"/>
      <c r="H60" s="4" t="s">
        <v>242</v>
      </c>
    </row>
    <row r="61" spans="2:8" ht="21" x14ac:dyDescent="0.5">
      <c r="B61" s="72" t="s">
        <v>135</v>
      </c>
      <c r="C61" s="75"/>
      <c r="D61" s="75"/>
      <c r="E61" s="75"/>
      <c r="F61" s="75"/>
      <c r="G61" s="75"/>
      <c r="H61" s="4"/>
    </row>
    <row r="62" spans="2:8" ht="21" x14ac:dyDescent="0.5">
      <c r="B62" s="72" t="s">
        <v>162</v>
      </c>
      <c r="C62" s="75"/>
      <c r="D62" s="75"/>
      <c r="E62" s="75"/>
      <c r="F62" s="75"/>
      <c r="G62" s="72" t="s">
        <v>136</v>
      </c>
      <c r="H62" s="4" t="s">
        <v>243</v>
      </c>
    </row>
    <row r="63" spans="2:8" ht="21" x14ac:dyDescent="0.5">
      <c r="B63" s="72" t="s">
        <v>164</v>
      </c>
      <c r="C63" s="75"/>
      <c r="D63" s="75"/>
      <c r="E63" s="75"/>
      <c r="F63" s="75"/>
      <c r="G63" s="75"/>
      <c r="H63" s="4" t="s">
        <v>244</v>
      </c>
    </row>
    <row r="64" spans="2:8" ht="21" x14ac:dyDescent="0.5">
      <c r="B64" s="72"/>
      <c r="C64" s="75"/>
      <c r="D64" s="75"/>
      <c r="E64" s="75"/>
      <c r="F64" s="75"/>
      <c r="G64" s="75"/>
      <c r="H64" s="4" t="s">
        <v>245</v>
      </c>
    </row>
    <row r="65" spans="2:9" ht="21" x14ac:dyDescent="0.5">
      <c r="B65" s="72" t="s">
        <v>139</v>
      </c>
      <c r="C65" s="75" t="s">
        <v>246</v>
      </c>
      <c r="D65" s="75"/>
      <c r="E65" s="75"/>
      <c r="F65" s="75"/>
      <c r="G65" s="75"/>
      <c r="H65" s="98"/>
      <c r="I65" s="98"/>
    </row>
    <row r="66" spans="2:9" ht="21" x14ac:dyDescent="0.5">
      <c r="B66" s="75"/>
      <c r="C66" s="75" t="s">
        <v>247</v>
      </c>
      <c r="D66" s="75"/>
      <c r="E66" s="75"/>
      <c r="F66" s="75"/>
      <c r="G66" s="72"/>
      <c r="H66" s="98"/>
      <c r="I66" s="98"/>
    </row>
    <row r="67" spans="2:9" ht="18.649999999999999" customHeight="1" x14ac:dyDescent="0.5">
      <c r="B67" s="75"/>
      <c r="C67" s="75"/>
      <c r="D67" s="75"/>
      <c r="E67" s="75"/>
      <c r="F67" s="75"/>
      <c r="G67" s="75"/>
      <c r="H67" s="98"/>
      <c r="I67" s="98"/>
    </row>
    <row r="68" spans="2:9" ht="18.649999999999999" customHeight="1" x14ac:dyDescent="0.35">
      <c r="B68" s="95"/>
      <c r="C68" s="95"/>
      <c r="D68" s="98"/>
      <c r="E68" s="98"/>
      <c r="F68" s="98"/>
      <c r="G68" s="98"/>
      <c r="H68" s="98"/>
      <c r="I68" s="98"/>
    </row>
    <row r="69" spans="2:9" x14ac:dyDescent="0.35">
      <c r="B69" s="95"/>
      <c r="C69" s="95"/>
      <c r="D69" s="98"/>
      <c r="E69" s="98"/>
      <c r="F69" s="98"/>
      <c r="G69" s="98"/>
      <c r="H69" s="98"/>
      <c r="I69" s="98"/>
    </row>
    <row r="70" spans="2:9" x14ac:dyDescent="0.35">
      <c r="B70" s="95"/>
      <c r="C70" s="95"/>
      <c r="D70" s="98"/>
      <c r="E70" s="98"/>
      <c r="F70" s="98"/>
      <c r="G70" s="98"/>
      <c r="H70" s="98"/>
      <c r="I70" s="98"/>
    </row>
    <row r="71" spans="2:9" x14ac:dyDescent="0.35">
      <c r="B71" s="95"/>
      <c r="C71" s="95"/>
      <c r="D71" s="98"/>
      <c r="E71" s="98"/>
      <c r="F71" s="98"/>
      <c r="G71" s="98"/>
      <c r="H71" s="98"/>
      <c r="I71" s="98"/>
    </row>
    <row r="72" spans="2:9" x14ac:dyDescent="0.35">
      <c r="B72" s="95"/>
      <c r="C72" s="95"/>
      <c r="D72" s="98"/>
      <c r="E72" s="98"/>
      <c r="F72" s="98"/>
      <c r="G72" s="98"/>
      <c r="H72" s="98"/>
      <c r="I72" s="98"/>
    </row>
    <row r="73" spans="2:9" x14ac:dyDescent="0.35">
      <c r="B73" s="95"/>
      <c r="C73" s="95"/>
      <c r="D73" s="98"/>
      <c r="E73" s="98"/>
      <c r="F73" s="98"/>
      <c r="G73" s="98"/>
      <c r="H73" s="98"/>
      <c r="I73" s="98"/>
    </row>
    <row r="74" spans="2:9" x14ac:dyDescent="0.35">
      <c r="B74" s="95"/>
      <c r="C74" s="95"/>
      <c r="D74" s="98"/>
      <c r="E74" s="98"/>
      <c r="F74" s="98"/>
      <c r="G74" s="98"/>
      <c r="H74" s="98"/>
      <c r="I74" s="98"/>
    </row>
    <row r="75" spans="2:9" x14ac:dyDescent="0.35">
      <c r="B75" s="95"/>
      <c r="C75" s="95"/>
      <c r="D75" s="98"/>
      <c r="E75" s="98"/>
      <c r="F75" s="98"/>
      <c r="G75" s="98"/>
      <c r="H75" s="98"/>
      <c r="I75" s="98"/>
    </row>
    <row r="76" spans="2:9" x14ac:dyDescent="0.35">
      <c r="B76" s="95"/>
      <c r="C76" s="95"/>
      <c r="D76" s="98"/>
      <c r="E76" s="98"/>
      <c r="F76" s="98"/>
      <c r="G76" s="98"/>
      <c r="H76" s="98"/>
      <c r="I76" s="98"/>
    </row>
    <row r="77" spans="2:9" x14ac:dyDescent="0.35">
      <c r="B77" s="95"/>
      <c r="C77" s="95"/>
      <c r="D77" s="98"/>
      <c r="E77" s="98"/>
      <c r="F77" s="98"/>
      <c r="G77" s="98"/>
      <c r="H77" s="98"/>
      <c r="I77" s="98"/>
    </row>
    <row r="78" spans="2:9" x14ac:dyDescent="0.35">
      <c r="B78" s="6"/>
      <c r="C78" s="23"/>
      <c r="D78" s="23"/>
      <c r="E78" s="23"/>
      <c r="F78" s="23"/>
      <c r="G78" s="6"/>
      <c r="H78" s="95"/>
      <c r="I78" s="95"/>
    </row>
    <row r="79" spans="2:9" x14ac:dyDescent="0.35">
      <c r="B79" s="6"/>
      <c r="C79" s="23"/>
      <c r="D79" s="23"/>
      <c r="E79" s="23"/>
      <c r="F79" s="23"/>
      <c r="G79" s="6"/>
      <c r="H79" s="95"/>
      <c r="I79" s="95"/>
    </row>
    <row r="80" spans="2:9" x14ac:dyDescent="0.35">
      <c r="B80" s="6"/>
      <c r="C80" s="6"/>
      <c r="D80" s="6"/>
      <c r="E80" s="6"/>
      <c r="F80" s="6"/>
      <c r="G80" s="6"/>
      <c r="H80" s="95"/>
      <c r="I80" s="95"/>
    </row>
    <row r="81" spans="2:9" x14ac:dyDescent="0.35">
      <c r="B81" s="6"/>
      <c r="C81" s="6"/>
      <c r="D81" s="6"/>
      <c r="E81" s="6"/>
      <c r="F81" s="6"/>
      <c r="G81" s="6"/>
      <c r="H81" s="95"/>
      <c r="I81" s="95"/>
    </row>
    <row r="82" spans="2:9" x14ac:dyDescent="0.35">
      <c r="B82" s="6"/>
      <c r="C82" s="22"/>
      <c r="D82" s="22"/>
      <c r="E82" s="22"/>
      <c r="F82" s="22"/>
      <c r="G82" s="22"/>
      <c r="H82" s="95"/>
      <c r="I82" s="95"/>
    </row>
    <row r="83" spans="2:9" x14ac:dyDescent="0.35">
      <c r="B83" s="6"/>
      <c r="C83" s="6"/>
      <c r="D83" s="6"/>
      <c r="E83" s="6"/>
      <c r="F83" s="6"/>
      <c r="G83" s="6"/>
      <c r="H83" s="95"/>
      <c r="I83" s="95"/>
    </row>
    <row r="84" spans="2:9" ht="23.5" customHeight="1" x14ac:dyDescent="0.35">
      <c r="B84" s="17"/>
      <c r="C84" s="17"/>
      <c r="D84" s="17"/>
      <c r="E84" s="17"/>
      <c r="F84" s="17"/>
      <c r="G84" s="17"/>
      <c r="H84" s="95"/>
      <c r="I84" s="95"/>
    </row>
    <row r="85" spans="2:9" ht="23.5" customHeight="1" x14ac:dyDescent="0.35">
      <c r="B85" s="17"/>
      <c r="C85" s="17"/>
      <c r="D85" s="17"/>
      <c r="E85" s="17"/>
      <c r="F85" s="17"/>
      <c r="G85" s="17"/>
      <c r="H85" s="95"/>
      <c r="I85" s="95"/>
    </row>
    <row r="86" spans="2:9" ht="33.65" customHeight="1" x14ac:dyDescent="0.35">
      <c r="B86" s="17"/>
      <c r="C86" s="17"/>
      <c r="D86" s="17"/>
      <c r="E86" s="17"/>
      <c r="F86" s="17"/>
      <c r="G86" s="17"/>
      <c r="H86" s="95"/>
      <c r="I86" s="95"/>
    </row>
    <row r="87" spans="2:9" x14ac:dyDescent="0.35">
      <c r="B87" s="8"/>
      <c r="C87" s="6"/>
      <c r="D87" s="6"/>
      <c r="E87" s="6"/>
      <c r="F87" s="6"/>
      <c r="G87" s="6"/>
      <c r="H87" s="95"/>
      <c r="I87" s="95"/>
    </row>
    <row r="88" spans="2:9" x14ac:dyDescent="0.35">
      <c r="B88" s="6"/>
      <c r="C88" s="6"/>
      <c r="D88" s="6"/>
      <c r="E88" s="6"/>
      <c r="F88" s="6"/>
      <c r="G88" s="6"/>
      <c r="H88" s="95"/>
      <c r="I88" s="95"/>
    </row>
    <row r="89" spans="2:9" x14ac:dyDescent="0.35">
      <c r="B89" s="6"/>
      <c r="C89" s="6"/>
      <c r="D89" s="6"/>
      <c r="E89" s="6"/>
      <c r="F89" s="6"/>
      <c r="G89" s="6"/>
      <c r="H89" s="95"/>
      <c r="I89" s="95"/>
    </row>
    <row r="90" spans="2:9" x14ac:dyDescent="0.35">
      <c r="B90" s="6"/>
      <c r="C90" s="24"/>
      <c r="D90" s="24"/>
      <c r="E90" s="24"/>
      <c r="F90" s="24"/>
      <c r="G90" s="6"/>
      <c r="H90" s="95"/>
      <c r="I90" s="95"/>
    </row>
    <row r="91" spans="2:9" x14ac:dyDescent="0.35">
      <c r="B91" s="6"/>
      <c r="C91" s="6"/>
      <c r="D91" s="6"/>
      <c r="E91" s="6"/>
      <c r="F91" s="6"/>
      <c r="G91" s="6"/>
      <c r="H91" s="95"/>
      <c r="I91" s="95"/>
    </row>
    <row r="92" spans="2:9" x14ac:dyDescent="0.35">
      <c r="B92" s="6"/>
      <c r="C92" s="6"/>
      <c r="D92" s="6"/>
      <c r="E92" s="6"/>
      <c r="F92" s="6"/>
      <c r="G92" s="6"/>
      <c r="H92" s="95"/>
      <c r="I92" s="95"/>
    </row>
    <row r="93" spans="2:9" x14ac:dyDescent="0.35">
      <c r="B93" s="6"/>
      <c r="C93" s="6"/>
      <c r="D93" s="6"/>
      <c r="E93" s="6"/>
      <c r="F93" s="6"/>
      <c r="G93" s="6"/>
      <c r="H93" s="95"/>
      <c r="I93" s="95"/>
    </row>
    <row r="94" spans="2:9" x14ac:dyDescent="0.35">
      <c r="B94" s="6"/>
      <c r="C94" s="24"/>
      <c r="D94" s="24"/>
      <c r="E94" s="24"/>
      <c r="F94" s="24"/>
      <c r="G94" s="6"/>
      <c r="H94" s="95"/>
      <c r="I94" s="95"/>
    </row>
    <row r="95" spans="2:9" x14ac:dyDescent="0.35">
      <c r="B95" s="6"/>
      <c r="C95" s="24"/>
      <c r="D95" s="24"/>
      <c r="E95" s="24"/>
      <c r="F95" s="24"/>
      <c r="G95" s="6"/>
      <c r="H95" s="95"/>
      <c r="I95" s="95"/>
    </row>
    <row r="96" spans="2:9" x14ac:dyDescent="0.35">
      <c r="B96" s="6"/>
      <c r="C96" s="6"/>
      <c r="D96" s="6"/>
      <c r="E96" s="6"/>
      <c r="F96" s="6"/>
      <c r="G96" s="6"/>
      <c r="H96" s="95"/>
      <c r="I96" s="95"/>
    </row>
    <row r="97" spans="2:9" x14ac:dyDescent="0.35">
      <c r="B97" s="6"/>
      <c r="C97" s="6"/>
      <c r="D97" s="6"/>
      <c r="E97" s="6"/>
      <c r="F97" s="6"/>
      <c r="G97" s="6"/>
      <c r="H97" s="95"/>
      <c r="I97" s="95"/>
    </row>
    <row r="98" spans="2:9" x14ac:dyDescent="0.35">
      <c r="B98" s="6"/>
      <c r="C98" s="6"/>
      <c r="D98" s="6"/>
      <c r="E98" s="6"/>
      <c r="F98" s="6"/>
      <c r="G98" s="6"/>
      <c r="H98" s="95"/>
      <c r="I98" s="95"/>
    </row>
    <row r="99" spans="2:9" x14ac:dyDescent="0.35">
      <c r="B99" s="6"/>
      <c r="C99" s="6"/>
      <c r="D99" s="6"/>
      <c r="E99" s="6"/>
      <c r="F99" s="6"/>
      <c r="G99" s="6"/>
      <c r="H99" s="95"/>
      <c r="I99" s="95"/>
    </row>
    <row r="100" spans="2:9" x14ac:dyDescent="0.35">
      <c r="B100" s="6"/>
      <c r="C100" s="22"/>
      <c r="D100" s="22"/>
      <c r="E100" s="22"/>
      <c r="F100" s="22"/>
      <c r="G100" s="22"/>
      <c r="H100" s="95"/>
      <c r="I100" s="95"/>
    </row>
    <row r="101" spans="2:9" x14ac:dyDescent="0.35">
      <c r="B101" s="6"/>
      <c r="C101" s="6"/>
      <c r="D101" s="6"/>
      <c r="E101" s="6"/>
      <c r="F101" s="6"/>
      <c r="G101" s="6"/>
      <c r="H101" s="95"/>
      <c r="I101" s="95"/>
    </row>
    <row r="102" spans="2:9" x14ac:dyDescent="0.35">
      <c r="B102" s="6"/>
      <c r="C102" s="6"/>
      <c r="D102" s="6"/>
      <c r="E102" s="6"/>
      <c r="F102" s="6"/>
      <c r="G102" s="6"/>
      <c r="H102" s="95"/>
      <c r="I102" s="95"/>
    </row>
    <row r="103" spans="2:9" x14ac:dyDescent="0.35">
      <c r="B103" s="6"/>
      <c r="C103" s="6"/>
      <c r="D103" s="6"/>
      <c r="E103" s="6"/>
      <c r="F103" s="6"/>
      <c r="G103" s="6"/>
      <c r="H103" s="95"/>
      <c r="I103" s="95"/>
    </row>
    <row r="104" spans="2:9" x14ac:dyDescent="0.35">
      <c r="B104" s="8"/>
      <c r="C104" s="6"/>
      <c r="D104" s="6"/>
      <c r="E104" s="6"/>
      <c r="F104" s="6"/>
      <c r="G104" s="6"/>
      <c r="H104" s="95"/>
      <c r="I104" s="95"/>
    </row>
    <row r="105" spans="2:9" x14ac:dyDescent="0.35">
      <c r="B105" s="6"/>
      <c r="C105" s="6"/>
      <c r="D105" s="6"/>
      <c r="E105" s="6"/>
      <c r="F105" s="6"/>
      <c r="G105" s="6"/>
      <c r="H105" s="95"/>
      <c r="I105" s="95"/>
    </row>
    <row r="106" spans="2:9" x14ac:dyDescent="0.35">
      <c r="B106" s="6"/>
      <c r="C106" s="6"/>
      <c r="D106" s="6"/>
      <c r="E106" s="6"/>
      <c r="F106" s="6"/>
      <c r="G106" s="6"/>
      <c r="H106" s="95"/>
      <c r="I106" s="95"/>
    </row>
    <row r="107" spans="2:9" x14ac:dyDescent="0.35">
      <c r="B107" s="6"/>
      <c r="C107" s="6"/>
      <c r="D107" s="6"/>
      <c r="E107" s="6"/>
      <c r="F107" s="6"/>
      <c r="G107" s="6"/>
      <c r="H107" s="95"/>
      <c r="I107" s="95"/>
    </row>
    <row r="108" spans="2:9" x14ac:dyDescent="0.35">
      <c r="B108" s="6"/>
      <c r="C108" s="6"/>
      <c r="D108" s="6"/>
      <c r="E108" s="6"/>
      <c r="F108" s="6"/>
      <c r="G108" s="6"/>
      <c r="H108" s="95"/>
      <c r="I108" s="95"/>
    </row>
    <row r="109" spans="2:9" x14ac:dyDescent="0.35">
      <c r="B109" s="6"/>
      <c r="C109" s="6"/>
      <c r="D109" s="6"/>
      <c r="E109" s="6"/>
      <c r="F109" s="6"/>
      <c r="G109" s="6"/>
      <c r="H109" s="95"/>
      <c r="I109" s="95"/>
    </row>
    <row r="110" spans="2:9" x14ac:dyDescent="0.35">
      <c r="B110" s="6"/>
      <c r="C110" s="6"/>
      <c r="D110" s="6"/>
      <c r="E110" s="6"/>
      <c r="F110" s="6"/>
      <c r="G110" s="6"/>
      <c r="H110" s="95"/>
      <c r="I110" s="95"/>
    </row>
    <row r="111" spans="2:9" x14ac:dyDescent="0.35">
      <c r="B111" s="6"/>
      <c r="C111" s="24"/>
      <c r="D111" s="24"/>
      <c r="E111" s="24"/>
      <c r="F111" s="24"/>
      <c r="G111" s="6"/>
      <c r="H111" s="95"/>
      <c r="I111" s="95"/>
    </row>
    <row r="112" spans="2:9" x14ac:dyDescent="0.35">
      <c r="B112" s="6"/>
      <c r="C112" s="24"/>
      <c r="D112" s="24"/>
      <c r="E112" s="24"/>
      <c r="F112" s="24"/>
      <c r="G112" s="6"/>
      <c r="H112" s="95"/>
      <c r="I112" s="95"/>
    </row>
    <row r="113" spans="2:9" x14ac:dyDescent="0.35">
      <c r="B113" s="6"/>
      <c r="C113" s="6"/>
      <c r="D113" s="6"/>
      <c r="E113" s="6"/>
      <c r="F113" s="6"/>
      <c r="G113" s="6"/>
      <c r="H113" s="95"/>
      <c r="I113" s="95"/>
    </row>
    <row r="114" spans="2:9" x14ac:dyDescent="0.35">
      <c r="B114" s="6"/>
      <c r="C114" s="6"/>
      <c r="D114" s="6"/>
      <c r="E114" s="6"/>
      <c r="F114" s="6"/>
      <c r="G114" s="6"/>
      <c r="H114" s="95"/>
      <c r="I114" s="95"/>
    </row>
    <row r="115" spans="2:9" x14ac:dyDescent="0.35">
      <c r="B115" s="6"/>
      <c r="C115" s="6"/>
      <c r="D115" s="6"/>
      <c r="E115" s="6"/>
      <c r="F115" s="6"/>
      <c r="G115" s="6"/>
      <c r="H115" s="95"/>
      <c r="I115" s="95"/>
    </row>
    <row r="116" spans="2:9" x14ac:dyDescent="0.35">
      <c r="B116" s="6"/>
      <c r="C116" s="6"/>
      <c r="D116" s="6"/>
      <c r="E116" s="6"/>
      <c r="F116" s="6"/>
      <c r="G116" s="6"/>
      <c r="H116" s="95"/>
      <c r="I116" s="95"/>
    </row>
    <row r="117" spans="2:9" x14ac:dyDescent="0.35">
      <c r="B117" s="6"/>
      <c r="C117" s="22"/>
      <c r="D117" s="6"/>
      <c r="E117" s="22"/>
      <c r="F117" s="22"/>
      <c r="G117" s="6"/>
      <c r="H117" s="95"/>
      <c r="I117" s="95"/>
    </row>
    <row r="118" spans="2:9" x14ac:dyDescent="0.35">
      <c r="B118" s="6"/>
      <c r="C118" s="6"/>
      <c r="D118" s="6"/>
      <c r="E118" s="6"/>
      <c r="F118" s="6"/>
      <c r="G118" s="6"/>
      <c r="H118" s="95"/>
      <c r="I118" s="95"/>
    </row>
    <row r="119" spans="2:9" x14ac:dyDescent="0.35">
      <c r="B119" s="6"/>
      <c r="C119" s="6"/>
      <c r="D119" s="6"/>
      <c r="E119" s="6"/>
      <c r="F119" s="6"/>
      <c r="G119" s="6"/>
      <c r="H119" s="95"/>
      <c r="I119" s="95"/>
    </row>
    <row r="120" spans="2:9" x14ac:dyDescent="0.35">
      <c r="B120" s="9"/>
      <c r="C120" s="9"/>
      <c r="D120" s="9"/>
      <c r="E120" s="9"/>
      <c r="F120" s="9"/>
      <c r="G120" s="9"/>
      <c r="H120" s="98"/>
      <c r="I120" s="98"/>
    </row>
    <row r="121" spans="2:9" x14ac:dyDescent="0.35">
      <c r="B121" s="9"/>
      <c r="C121" s="9"/>
      <c r="D121" s="9"/>
      <c r="E121" s="9"/>
      <c r="F121" s="9"/>
      <c r="G121" s="9"/>
      <c r="H121" s="98"/>
      <c r="I121" s="98"/>
    </row>
  </sheetData>
  <conditionalFormatting sqref="C33">
    <cfRule type="cellIs" dxfId="64" priority="13" operator="greaterThan">
      <formula>10</formula>
    </cfRule>
  </conditionalFormatting>
  <conditionalFormatting sqref="C33:F45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26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29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30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31">
    <cfRule type="cellIs" dxfId="53" priority="1" operator="lessThan">
      <formula>1</formula>
    </cfRule>
    <cfRule type="cellIs" dxfId="52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O126"/>
  <sheetViews>
    <sheetView workbookViewId="0">
      <selection activeCell="H70" sqref="H70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1.81640625" style="1" customWidth="1"/>
    <col min="4" max="4" width="10.7265625" style="1" customWidth="1"/>
    <col min="5" max="5" width="11.81640625" style="1" customWidth="1"/>
    <col min="6" max="6" width="13.453125" style="1" customWidth="1"/>
    <col min="7" max="7" width="26.269531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37</v>
      </c>
      <c r="C6" s="67">
        <v>6</v>
      </c>
      <c r="D6" s="67"/>
      <c r="E6" s="98"/>
    </row>
    <row r="7" spans="2:5" ht="21" x14ac:dyDescent="0.5">
      <c r="B7" s="3" t="s">
        <v>38</v>
      </c>
      <c r="C7" s="67" t="s">
        <v>248</v>
      </c>
      <c r="D7" s="70"/>
      <c r="E7" s="5"/>
    </row>
    <row r="8" spans="2:5" ht="21" x14ac:dyDescent="0.5">
      <c r="B8" s="3" t="s">
        <v>40</v>
      </c>
      <c r="C8" s="67" t="s">
        <v>249</v>
      </c>
      <c r="D8" s="70"/>
      <c r="E8" s="5"/>
    </row>
    <row r="9" spans="2:5" ht="21" x14ac:dyDescent="0.5">
      <c r="B9" s="3" t="s">
        <v>41</v>
      </c>
      <c r="C9" s="67" t="s">
        <v>250</v>
      </c>
      <c r="D9" s="70"/>
      <c r="E9" s="5"/>
    </row>
    <row r="10" spans="2:5" ht="21" x14ac:dyDescent="0.5">
      <c r="B10" s="3" t="s">
        <v>43</v>
      </c>
      <c r="C10" s="67" t="s">
        <v>251</v>
      </c>
      <c r="D10" s="70"/>
      <c r="E10" s="5"/>
    </row>
    <row r="11" spans="2:5" ht="21" x14ac:dyDescent="0.5">
      <c r="B11" s="3" t="s">
        <v>45</v>
      </c>
      <c r="C11" s="67" t="s">
        <v>252</v>
      </c>
      <c r="D11" s="71"/>
      <c r="E11" s="5"/>
    </row>
    <row r="12" spans="2:5" ht="21" x14ac:dyDescent="0.5">
      <c r="B12" s="3" t="s">
        <v>47</v>
      </c>
      <c r="C12" s="67" t="s">
        <v>253</v>
      </c>
      <c r="D12" s="70"/>
      <c r="E12" s="5"/>
    </row>
    <row r="13" spans="2:5" ht="21" x14ac:dyDescent="0.5">
      <c r="B13" s="3" t="s">
        <v>49</v>
      </c>
      <c r="C13" s="94" t="s">
        <v>254</v>
      </c>
      <c r="D13" s="70"/>
      <c r="E13" s="5"/>
    </row>
    <row r="14" spans="2:5" ht="21" x14ac:dyDescent="0.5">
      <c r="B14" s="3"/>
      <c r="C14" s="93" t="s">
        <v>255</v>
      </c>
      <c r="D14" s="70"/>
      <c r="E14" s="5"/>
    </row>
    <row r="15" spans="2:5" ht="21" x14ac:dyDescent="0.5">
      <c r="B15" s="3"/>
      <c r="C15" s="93"/>
      <c r="D15" s="70"/>
      <c r="E15" s="5"/>
    </row>
    <row r="16" spans="2:5" ht="21" x14ac:dyDescent="0.5">
      <c r="B16" s="3" t="s">
        <v>52</v>
      </c>
      <c r="C16" s="67" t="s">
        <v>256</v>
      </c>
      <c r="D16" s="70"/>
      <c r="E16" s="5"/>
    </row>
    <row r="17" spans="1:7" ht="21" x14ac:dyDescent="0.5">
      <c r="A17" s="98"/>
      <c r="B17" s="3"/>
      <c r="C17" s="67" t="s">
        <v>257</v>
      </c>
      <c r="D17" s="70"/>
      <c r="E17" s="5"/>
      <c r="F17" s="98"/>
      <c r="G17" s="98"/>
    </row>
    <row r="18" spans="1:7" ht="21" x14ac:dyDescent="0.5">
      <c r="A18" s="98"/>
      <c r="B18" s="3" t="s">
        <v>54</v>
      </c>
      <c r="C18" s="67" t="s">
        <v>258</v>
      </c>
      <c r="D18" s="70"/>
      <c r="E18" s="5"/>
      <c r="F18" s="98"/>
      <c r="G18" s="98"/>
    </row>
    <row r="19" spans="1:7" ht="21" x14ac:dyDescent="0.5">
      <c r="A19" s="98"/>
      <c r="B19" s="3" t="s">
        <v>56</v>
      </c>
      <c r="C19" s="67" t="s">
        <v>259</v>
      </c>
      <c r="D19" s="70"/>
      <c r="E19" s="5"/>
      <c r="F19" s="98"/>
      <c r="G19" s="98"/>
    </row>
    <row r="20" spans="1:7" ht="21" x14ac:dyDescent="0.5">
      <c r="A20" s="98"/>
      <c r="B20" s="3" t="s">
        <v>194</v>
      </c>
      <c r="C20" s="67" t="s">
        <v>260</v>
      </c>
      <c r="D20" s="70"/>
      <c r="E20" s="5"/>
      <c r="F20" s="98"/>
      <c r="G20" s="98"/>
    </row>
    <row r="21" spans="1:7" ht="21" x14ac:dyDescent="0.5">
      <c r="A21" s="98"/>
      <c r="B21" s="3" t="s">
        <v>195</v>
      </c>
      <c r="C21" s="67" t="s">
        <v>261</v>
      </c>
      <c r="D21" s="70"/>
      <c r="E21" s="5"/>
      <c r="F21" s="98"/>
      <c r="G21" s="98"/>
    </row>
    <row r="22" spans="1:7" ht="21" x14ac:dyDescent="0.5">
      <c r="A22" s="98"/>
      <c r="B22" s="3" t="s">
        <v>262</v>
      </c>
      <c r="C22" s="67">
        <v>5</v>
      </c>
      <c r="D22" s="70"/>
      <c r="E22" s="5"/>
      <c r="F22" s="98"/>
      <c r="G22" s="98"/>
    </row>
    <row r="23" spans="1:7" ht="21" x14ac:dyDescent="0.5">
      <c r="A23" s="98"/>
      <c r="B23" s="3" t="s">
        <v>61</v>
      </c>
      <c r="C23" s="93" t="s">
        <v>263</v>
      </c>
      <c r="D23" s="70"/>
      <c r="E23" s="5"/>
      <c r="F23" s="98"/>
      <c r="G23" s="98"/>
    </row>
    <row r="24" spans="1:7" ht="21" x14ac:dyDescent="0.5">
      <c r="A24" s="98"/>
      <c r="B24" s="3"/>
      <c r="C24" s="67" t="s">
        <v>264</v>
      </c>
      <c r="D24" s="70"/>
      <c r="E24" s="5"/>
      <c r="F24" s="98"/>
      <c r="G24" s="98"/>
    </row>
    <row r="25" spans="1:7" ht="21" x14ac:dyDescent="0.5">
      <c r="A25" s="98"/>
      <c r="B25" s="3" t="s">
        <v>196</v>
      </c>
      <c r="C25" s="93" t="s">
        <v>265</v>
      </c>
      <c r="D25" s="70"/>
      <c r="E25" s="5"/>
      <c r="F25" s="98"/>
      <c r="G25" s="98"/>
    </row>
    <row r="26" spans="1:7" ht="21" x14ac:dyDescent="0.5">
      <c r="A26" s="98"/>
      <c r="B26" s="3" t="s">
        <v>197</v>
      </c>
      <c r="C26" s="67" t="s">
        <v>266</v>
      </c>
      <c r="D26" s="70"/>
      <c r="E26" s="5"/>
      <c r="F26" s="98"/>
      <c r="G26" s="98"/>
    </row>
    <row r="27" spans="1:7" ht="21" x14ac:dyDescent="0.5">
      <c r="A27" s="98"/>
      <c r="B27" s="3" t="s">
        <v>198</v>
      </c>
      <c r="C27" s="67" t="s">
        <v>267</v>
      </c>
      <c r="D27" s="70"/>
      <c r="E27" s="5"/>
      <c r="F27" s="98"/>
      <c r="G27" s="98"/>
    </row>
    <row r="28" spans="1:7" ht="21" x14ac:dyDescent="0.5">
      <c r="A28" s="98"/>
      <c r="B28" s="3" t="s">
        <v>67</v>
      </c>
      <c r="C28" s="67" t="s">
        <v>268</v>
      </c>
      <c r="D28" s="70"/>
      <c r="E28" s="5"/>
      <c r="F28" s="98"/>
      <c r="G28" s="98"/>
    </row>
    <row r="29" spans="1:7" ht="21" x14ac:dyDescent="0.5">
      <c r="A29" s="7"/>
      <c r="B29" s="3" t="s">
        <v>69</v>
      </c>
      <c r="C29" s="67" t="s">
        <v>70</v>
      </c>
      <c r="D29" s="70"/>
      <c r="E29" s="5"/>
      <c r="F29" s="98"/>
      <c r="G29" s="98"/>
    </row>
    <row r="30" spans="1:7" s="7" customFormat="1" ht="21" x14ac:dyDescent="0.5">
      <c r="B30" s="3" t="s">
        <v>71</v>
      </c>
      <c r="C30" s="50">
        <v>13</v>
      </c>
      <c r="D30" s="5"/>
      <c r="E30" s="5"/>
      <c r="F30" s="5"/>
      <c r="G30" s="6"/>
    </row>
    <row r="31" spans="1:7" s="7" customFormat="1" ht="21" x14ac:dyDescent="0.5">
      <c r="B31" s="3"/>
      <c r="C31" s="50"/>
      <c r="D31" s="5"/>
      <c r="E31" s="5"/>
      <c r="F31" s="5"/>
      <c r="G31" s="6"/>
    </row>
    <row r="32" spans="1:7" x14ac:dyDescent="0.35">
      <c r="A32" s="98"/>
      <c r="B32" s="8"/>
      <c r="C32" s="95"/>
      <c r="D32" s="95"/>
      <c r="E32" s="95"/>
      <c r="F32" s="95"/>
      <c r="G32" s="95"/>
    </row>
    <row r="33" spans="2:15" x14ac:dyDescent="0.35">
      <c r="B33" s="10" t="s">
        <v>73</v>
      </c>
      <c r="C33" s="10" t="s">
        <v>74</v>
      </c>
      <c r="D33" s="10" t="s">
        <v>75</v>
      </c>
      <c r="E33" s="52" t="s">
        <v>76</v>
      </c>
      <c r="F33" s="10" t="s">
        <v>77</v>
      </c>
      <c r="G33" s="46" t="s">
        <v>7</v>
      </c>
      <c r="H33" s="98"/>
      <c r="I33" s="98"/>
      <c r="J33" s="98"/>
      <c r="K33" s="98"/>
      <c r="L33" s="98"/>
      <c r="M33" s="98"/>
      <c r="N33" s="98"/>
      <c r="O33" s="98"/>
    </row>
    <row r="34" spans="2:15" ht="29" x14ac:dyDescent="0.35">
      <c r="B34" s="99"/>
      <c r="C34" s="11" t="s">
        <v>78</v>
      </c>
      <c r="D34" s="11" t="s">
        <v>79</v>
      </c>
      <c r="E34" s="11" t="s">
        <v>80</v>
      </c>
      <c r="F34" s="11" t="s">
        <v>81</v>
      </c>
      <c r="G34" s="57" t="s">
        <v>82</v>
      </c>
      <c r="H34" s="98"/>
      <c r="I34" s="98"/>
      <c r="J34" s="98"/>
      <c r="K34" s="98"/>
      <c r="L34" s="98"/>
      <c r="M34" s="98"/>
      <c r="N34" s="98"/>
      <c r="O34" s="98"/>
    </row>
    <row r="35" spans="2:15" x14ac:dyDescent="0.35">
      <c r="B35" s="99"/>
      <c r="C35" s="11" t="s">
        <v>83</v>
      </c>
      <c r="D35" s="11" t="s">
        <v>83</v>
      </c>
      <c r="E35" s="11"/>
      <c r="F35" s="11" t="s">
        <v>84</v>
      </c>
      <c r="G35" s="57" t="s">
        <v>85</v>
      </c>
      <c r="H35" s="98"/>
      <c r="I35" s="98"/>
      <c r="J35" s="98"/>
      <c r="K35" s="98"/>
      <c r="L35" s="98"/>
      <c r="M35" s="98"/>
      <c r="N35" s="98"/>
      <c r="O35" s="98"/>
    </row>
    <row r="36" spans="2:15" x14ac:dyDescent="0.35">
      <c r="B36" s="99"/>
      <c r="C36" s="11"/>
      <c r="D36" s="11"/>
      <c r="E36" s="11"/>
      <c r="F36" s="11"/>
      <c r="G36" s="57" t="s">
        <v>14</v>
      </c>
      <c r="H36" s="98"/>
      <c r="I36" s="98"/>
      <c r="J36" s="98"/>
      <c r="K36" s="100" t="s">
        <v>86</v>
      </c>
      <c r="L36" s="100" t="s">
        <v>4</v>
      </c>
      <c r="M36" s="100" t="s">
        <v>28</v>
      </c>
      <c r="N36" s="100" t="s">
        <v>87</v>
      </c>
      <c r="O36" s="100" t="s">
        <v>88</v>
      </c>
    </row>
    <row r="37" spans="2:15" x14ac:dyDescent="0.35">
      <c r="B37" s="101"/>
      <c r="C37" s="12"/>
      <c r="D37" s="12"/>
      <c r="E37" s="12"/>
      <c r="F37" s="12"/>
      <c r="G37" s="58" t="s">
        <v>15</v>
      </c>
      <c r="H37" s="98"/>
      <c r="I37" s="98"/>
      <c r="J37" s="98" t="str">
        <f>B38</f>
        <v>Kock 1</v>
      </c>
      <c r="K37" s="100">
        <f t="shared" ref="K37:N49" si="0">C38</f>
        <v>5</v>
      </c>
      <c r="L37" s="100">
        <f t="shared" si="0"/>
        <v>5</v>
      </c>
      <c r="M37" s="100">
        <f t="shared" si="0"/>
        <v>6</v>
      </c>
      <c r="N37" s="100">
        <f t="shared" si="0"/>
        <v>8.5</v>
      </c>
      <c r="O37" s="100"/>
    </row>
    <row r="38" spans="2:15" x14ac:dyDescent="0.35">
      <c r="B38" s="12" t="s">
        <v>89</v>
      </c>
      <c r="C38" s="63">
        <v>5</v>
      </c>
      <c r="D38" s="63">
        <v>5</v>
      </c>
      <c r="E38" s="63">
        <v>6</v>
      </c>
      <c r="F38" s="63">
        <v>8.5</v>
      </c>
      <c r="G38" s="59"/>
      <c r="H38" s="98"/>
      <c r="I38" s="98"/>
      <c r="J38" s="98" t="str">
        <f t="shared" ref="J38:J47" si="1">B39</f>
        <v>Kock2</v>
      </c>
      <c r="K38" s="100">
        <f t="shared" si="0"/>
        <v>6</v>
      </c>
      <c r="L38" s="100">
        <f t="shared" si="0"/>
        <v>8</v>
      </c>
      <c r="M38" s="100">
        <f t="shared" si="0"/>
        <v>6</v>
      </c>
      <c r="N38" s="100">
        <f t="shared" si="0"/>
        <v>3</v>
      </c>
      <c r="O38" s="100"/>
    </row>
    <row r="39" spans="2:15" x14ac:dyDescent="0.35">
      <c r="B39" s="11" t="s">
        <v>90</v>
      </c>
      <c r="C39" s="64">
        <v>6</v>
      </c>
      <c r="D39" s="64">
        <v>8</v>
      </c>
      <c r="E39" s="64">
        <v>6</v>
      </c>
      <c r="F39" s="64">
        <v>3</v>
      </c>
      <c r="G39" s="14"/>
      <c r="H39" s="98"/>
      <c r="I39" s="98"/>
      <c r="J39" s="98" t="str">
        <f t="shared" si="1"/>
        <v>Kock 3</v>
      </c>
      <c r="K39" s="100">
        <f t="shared" si="0"/>
        <v>6</v>
      </c>
      <c r="L39" s="100">
        <f t="shared" si="0"/>
        <v>6</v>
      </c>
      <c r="M39" s="100">
        <f t="shared" si="0"/>
        <v>6</v>
      </c>
      <c r="N39" s="100">
        <f t="shared" si="0"/>
        <v>6</v>
      </c>
      <c r="O39" s="100"/>
    </row>
    <row r="40" spans="2:15" x14ac:dyDescent="0.35">
      <c r="B40" s="11" t="s">
        <v>91</v>
      </c>
      <c r="C40" s="64">
        <v>6</v>
      </c>
      <c r="D40" s="64">
        <v>6</v>
      </c>
      <c r="E40" s="64">
        <v>6</v>
      </c>
      <c r="F40" s="64">
        <v>6</v>
      </c>
      <c r="G40" s="14"/>
      <c r="H40" s="98"/>
      <c r="I40" s="98"/>
      <c r="J40" s="98" t="str">
        <f t="shared" si="1"/>
        <v>Kock 4</v>
      </c>
      <c r="K40" s="100">
        <f t="shared" si="0"/>
        <v>5</v>
      </c>
      <c r="L40" s="100">
        <f t="shared" si="0"/>
        <v>6</v>
      </c>
      <c r="M40" s="100">
        <f t="shared" si="0"/>
        <v>7</v>
      </c>
      <c r="N40" s="100">
        <f t="shared" si="0"/>
        <v>6</v>
      </c>
      <c r="O40" s="100"/>
    </row>
    <row r="41" spans="2:15" x14ac:dyDescent="0.35">
      <c r="B41" s="11" t="s">
        <v>92</v>
      </c>
      <c r="C41" s="64">
        <v>5</v>
      </c>
      <c r="D41" s="64">
        <v>6</v>
      </c>
      <c r="E41" s="64">
        <v>7</v>
      </c>
      <c r="F41" s="64">
        <v>6</v>
      </c>
      <c r="G41" s="14"/>
      <c r="H41" s="98"/>
      <c r="I41" s="98"/>
      <c r="J41" s="98" t="str">
        <f t="shared" si="1"/>
        <v>Kock 5</v>
      </c>
      <c r="K41" s="100">
        <f t="shared" si="0"/>
        <v>6</v>
      </c>
      <c r="L41" s="100">
        <f t="shared" si="0"/>
        <v>6</v>
      </c>
      <c r="M41" s="100">
        <f t="shared" si="0"/>
        <v>6</v>
      </c>
      <c r="N41" s="100">
        <f t="shared" si="0"/>
        <v>7</v>
      </c>
      <c r="O41" s="100"/>
    </row>
    <row r="42" spans="2:15" x14ac:dyDescent="0.35">
      <c r="B42" s="11" t="s">
        <v>93</v>
      </c>
      <c r="C42" s="64">
        <v>6</v>
      </c>
      <c r="D42" s="64">
        <v>6</v>
      </c>
      <c r="E42" s="64">
        <v>6</v>
      </c>
      <c r="F42" s="64">
        <v>7</v>
      </c>
      <c r="G42" s="14"/>
      <c r="H42" s="98"/>
      <c r="I42" s="98"/>
      <c r="J42" s="98" t="str">
        <f t="shared" si="1"/>
        <v>Kock 6</v>
      </c>
      <c r="K42" s="100">
        <f t="shared" si="0"/>
        <v>6</v>
      </c>
      <c r="L42" s="100">
        <f t="shared" si="0"/>
        <v>7</v>
      </c>
      <c r="M42" s="100">
        <f t="shared" si="0"/>
        <v>7</v>
      </c>
      <c r="N42" s="100">
        <f t="shared" si="0"/>
        <v>7</v>
      </c>
      <c r="O42" s="100"/>
    </row>
    <row r="43" spans="2:15" x14ac:dyDescent="0.35">
      <c r="B43" s="11" t="s">
        <v>94</v>
      </c>
      <c r="C43" s="64">
        <v>6</v>
      </c>
      <c r="D43" s="64">
        <v>7</v>
      </c>
      <c r="E43" s="64">
        <v>7</v>
      </c>
      <c r="F43" s="64">
        <v>7</v>
      </c>
      <c r="G43" s="14"/>
      <c r="H43" s="98"/>
      <c r="I43" s="98"/>
      <c r="J43" s="98" t="str">
        <f t="shared" si="1"/>
        <v>Kock 7</v>
      </c>
      <c r="K43" s="100">
        <f t="shared" si="0"/>
        <v>7</v>
      </c>
      <c r="L43" s="100">
        <f t="shared" si="0"/>
        <v>7</v>
      </c>
      <c r="M43" s="100">
        <f t="shared" si="0"/>
        <v>7</v>
      </c>
      <c r="N43" s="100">
        <f t="shared" si="0"/>
        <v>7</v>
      </c>
      <c r="O43" s="100"/>
    </row>
    <row r="44" spans="2:15" x14ac:dyDescent="0.35">
      <c r="B44" s="11" t="s">
        <v>95</v>
      </c>
      <c r="C44" s="64">
        <v>7</v>
      </c>
      <c r="D44" s="64">
        <v>7</v>
      </c>
      <c r="E44" s="64">
        <v>7</v>
      </c>
      <c r="F44" s="64">
        <v>7</v>
      </c>
      <c r="G44" s="14"/>
      <c r="H44" s="98"/>
      <c r="I44" s="98"/>
      <c r="J44" s="98" t="str">
        <f t="shared" si="1"/>
        <v>Kock 8</v>
      </c>
      <c r="K44" s="100">
        <f t="shared" si="0"/>
        <v>6.5</v>
      </c>
      <c r="L44" s="100">
        <f t="shared" si="0"/>
        <v>6.5</v>
      </c>
      <c r="M44" s="100">
        <f t="shared" si="0"/>
        <v>6</v>
      </c>
      <c r="N44" s="100">
        <f t="shared" si="0"/>
        <v>6</v>
      </c>
      <c r="O44" s="100"/>
    </row>
    <row r="45" spans="2:15" x14ac:dyDescent="0.35">
      <c r="B45" s="11" t="s">
        <v>96</v>
      </c>
      <c r="C45" s="64">
        <v>6.5</v>
      </c>
      <c r="D45" s="64">
        <v>6.5</v>
      </c>
      <c r="E45" s="64">
        <v>6</v>
      </c>
      <c r="F45" s="64">
        <v>6</v>
      </c>
      <c r="G45" s="14"/>
      <c r="H45" s="98"/>
      <c r="I45" s="98"/>
      <c r="J45" s="98" t="str">
        <f t="shared" si="1"/>
        <v>Kock 9</v>
      </c>
      <c r="K45" s="100">
        <f t="shared" si="0"/>
        <v>6</v>
      </c>
      <c r="L45" s="100">
        <f t="shared" si="0"/>
        <v>7</v>
      </c>
      <c r="M45" s="100">
        <f t="shared" si="0"/>
        <v>7</v>
      </c>
      <c r="N45" s="100">
        <f t="shared" si="0"/>
        <v>7</v>
      </c>
      <c r="O45" s="100"/>
    </row>
    <row r="46" spans="2:15" x14ac:dyDescent="0.35">
      <c r="B46" s="11" t="s">
        <v>97</v>
      </c>
      <c r="C46" s="64">
        <v>6</v>
      </c>
      <c r="D46" s="64">
        <v>7</v>
      </c>
      <c r="E46" s="64">
        <v>7</v>
      </c>
      <c r="F46" s="64">
        <v>7</v>
      </c>
      <c r="G46" s="14"/>
      <c r="H46" s="98"/>
      <c r="I46" s="98"/>
      <c r="J46" s="98" t="str">
        <f t="shared" si="1"/>
        <v>Kock 10</v>
      </c>
      <c r="K46" s="100">
        <f t="shared" si="0"/>
        <v>6</v>
      </c>
      <c r="L46" s="100">
        <f t="shared" si="0"/>
        <v>7</v>
      </c>
      <c r="M46" s="100">
        <f t="shared" si="0"/>
        <v>7</v>
      </c>
      <c r="N46" s="100">
        <f t="shared" si="0"/>
        <v>7</v>
      </c>
      <c r="O46" s="100"/>
    </row>
    <row r="47" spans="2:15" x14ac:dyDescent="0.35">
      <c r="B47" s="11" t="s">
        <v>98</v>
      </c>
      <c r="C47" s="64">
        <v>6</v>
      </c>
      <c r="D47" s="64">
        <v>7</v>
      </c>
      <c r="E47" s="64">
        <v>7</v>
      </c>
      <c r="F47" s="64">
        <v>7</v>
      </c>
      <c r="G47" s="14"/>
      <c r="H47" s="98"/>
      <c r="I47" s="98"/>
      <c r="J47" s="98" t="str">
        <f t="shared" si="1"/>
        <v>Kock 11</v>
      </c>
      <c r="K47" s="100">
        <f t="shared" si="0"/>
        <v>4.5</v>
      </c>
      <c r="L47" s="100">
        <f t="shared" si="0"/>
        <v>6</v>
      </c>
      <c r="M47" s="100">
        <f t="shared" si="0"/>
        <v>5</v>
      </c>
      <c r="N47" s="100">
        <f t="shared" si="0"/>
        <v>5</v>
      </c>
      <c r="O47" s="100"/>
    </row>
    <row r="48" spans="2:15" x14ac:dyDescent="0.35">
      <c r="B48" s="11" t="s">
        <v>99</v>
      </c>
      <c r="C48" s="64">
        <v>4.5</v>
      </c>
      <c r="D48" s="64">
        <v>6</v>
      </c>
      <c r="E48" s="64">
        <v>5</v>
      </c>
      <c r="F48" s="64">
        <v>5</v>
      </c>
      <c r="G48" s="14"/>
      <c r="H48" s="98"/>
      <c r="I48" s="98"/>
      <c r="J48" s="98" t="s">
        <v>100</v>
      </c>
      <c r="K48" s="100">
        <f t="shared" si="0"/>
        <v>6</v>
      </c>
      <c r="L48" s="100">
        <f t="shared" si="0"/>
        <v>6.5</v>
      </c>
      <c r="M48" s="100">
        <f t="shared" si="0"/>
        <v>7</v>
      </c>
      <c r="N48" s="100">
        <f t="shared" si="0"/>
        <v>6</v>
      </c>
      <c r="O48" s="100"/>
    </row>
    <row r="49" spans="2:15" x14ac:dyDescent="0.35">
      <c r="B49" s="11" t="s">
        <v>100</v>
      </c>
      <c r="C49" s="64">
        <v>6</v>
      </c>
      <c r="D49" s="64">
        <v>6.5</v>
      </c>
      <c r="E49" s="64">
        <v>7</v>
      </c>
      <c r="F49" s="64">
        <v>6</v>
      </c>
      <c r="G49" s="14"/>
      <c r="H49" s="98"/>
      <c r="I49" s="98"/>
      <c r="J49" s="98" t="s">
        <v>101</v>
      </c>
      <c r="K49" s="100">
        <f t="shared" si="0"/>
        <v>5.5</v>
      </c>
      <c r="L49" s="100">
        <f t="shared" si="0"/>
        <v>6</v>
      </c>
      <c r="M49" s="100">
        <f t="shared" si="0"/>
        <v>6</v>
      </c>
      <c r="N49" s="100">
        <f t="shared" si="0"/>
        <v>6</v>
      </c>
      <c r="O49" s="100"/>
    </row>
    <row r="50" spans="2:15" x14ac:dyDescent="0.35">
      <c r="B50" s="11" t="s">
        <v>101</v>
      </c>
      <c r="C50" s="64">
        <v>5.5</v>
      </c>
      <c r="D50" s="64">
        <v>6</v>
      </c>
      <c r="E50" s="64">
        <v>6</v>
      </c>
      <c r="F50" s="64">
        <v>6</v>
      </c>
      <c r="G50" s="14"/>
      <c r="H50" s="98"/>
      <c r="I50" s="98"/>
      <c r="J50" s="98" t="s">
        <v>174</v>
      </c>
      <c r="K50" s="100" t="e">
        <f>#REF!</f>
        <v>#REF!</v>
      </c>
      <c r="L50" s="100" t="e">
        <f>#REF!</f>
        <v>#REF!</v>
      </c>
      <c r="M50" s="100" t="e">
        <f>#REF!</f>
        <v>#REF!</v>
      </c>
      <c r="N50" s="100" t="e">
        <f>#REF!</f>
        <v>#REF!</v>
      </c>
      <c r="O50" s="100"/>
    </row>
    <row r="51" spans="2:15" x14ac:dyDescent="0.35">
      <c r="B51" s="11" t="s">
        <v>102</v>
      </c>
      <c r="C51" s="14">
        <f>SUM(C38:C50)</f>
        <v>75.5</v>
      </c>
      <c r="D51" s="14">
        <f>SUM(D38:D50)</f>
        <v>84</v>
      </c>
      <c r="E51" s="14">
        <f>SUM(E38:E50)</f>
        <v>83</v>
      </c>
      <c r="F51" s="14">
        <f>SUM(F38:F50)*2</f>
        <v>163</v>
      </c>
      <c r="G51" s="61">
        <f>SUM(C51:F51)/C30</f>
        <v>31.192307692307693</v>
      </c>
      <c r="H51" s="98"/>
      <c r="I51" s="98"/>
      <c r="J51" s="98"/>
      <c r="K51" s="98"/>
      <c r="L51" s="98"/>
      <c r="M51" s="98"/>
      <c r="N51" s="98"/>
      <c r="O51" s="98"/>
    </row>
    <row r="52" spans="2:15" x14ac:dyDescent="0.35">
      <c r="B52" s="15" t="s">
        <v>103</v>
      </c>
      <c r="C52" s="16">
        <f>C51/C30</f>
        <v>5.8076923076923075</v>
      </c>
      <c r="D52" s="16">
        <f>D51/C30</f>
        <v>6.4615384615384617</v>
      </c>
      <c r="E52" s="16">
        <f>E51/C30</f>
        <v>6.384615384615385</v>
      </c>
      <c r="F52" s="16">
        <f>F51/C30</f>
        <v>12.538461538461538</v>
      </c>
      <c r="G52" s="62">
        <f>SUM(C52:F52)</f>
        <v>31.192307692307693</v>
      </c>
      <c r="H52" s="98"/>
      <c r="I52" s="98"/>
      <c r="J52" s="98"/>
      <c r="K52" s="98"/>
      <c r="L52" s="98"/>
      <c r="M52" s="98"/>
      <c r="N52" s="98"/>
      <c r="O52" s="98"/>
    </row>
    <row r="54" spans="2:15" x14ac:dyDescent="0.35">
      <c r="B54" s="73"/>
      <c r="C54" s="73"/>
      <c r="D54" s="73"/>
      <c r="E54" s="73"/>
      <c r="F54" s="73"/>
      <c r="G54" s="73"/>
      <c r="H54" s="98"/>
      <c r="I54" s="98"/>
      <c r="J54" s="98"/>
      <c r="K54" s="98"/>
      <c r="L54" s="98"/>
      <c r="M54" s="98"/>
      <c r="N54" s="98"/>
      <c r="O54" s="98"/>
    </row>
    <row r="55" spans="2:15" x14ac:dyDescent="0.35">
      <c r="B55" s="73"/>
      <c r="C55" s="73"/>
      <c r="D55" s="73"/>
      <c r="E55" s="73"/>
      <c r="F55" s="73"/>
      <c r="G55" s="73"/>
      <c r="H55" s="98"/>
      <c r="I55" s="98"/>
      <c r="J55" s="98"/>
      <c r="K55" s="98"/>
      <c r="L55" s="98"/>
      <c r="M55" s="98"/>
      <c r="N55" s="98"/>
      <c r="O55" s="98"/>
    </row>
    <row r="56" spans="2:15" ht="21" x14ac:dyDescent="0.5">
      <c r="B56" s="72" t="s">
        <v>104</v>
      </c>
      <c r="C56" s="72"/>
      <c r="D56" s="73"/>
      <c r="E56" s="73"/>
      <c r="F56" s="73"/>
      <c r="G56" s="72" t="s">
        <v>105</v>
      </c>
      <c r="H56" s="98"/>
      <c r="I56" s="98"/>
      <c r="J56" s="98"/>
      <c r="K56" s="98"/>
      <c r="L56" s="98"/>
      <c r="M56" s="98"/>
      <c r="N56" s="98"/>
      <c r="O56" s="98"/>
    </row>
    <row r="57" spans="2:15" ht="21" x14ac:dyDescent="0.5">
      <c r="B57" s="72" t="s">
        <v>106</v>
      </c>
      <c r="C57" s="74" t="s">
        <v>107</v>
      </c>
      <c r="D57" s="75"/>
      <c r="E57" s="75"/>
      <c r="F57" s="75"/>
      <c r="G57" s="72" t="s">
        <v>108</v>
      </c>
      <c r="H57" s="4" t="s">
        <v>269</v>
      </c>
      <c r="I57" s="98"/>
      <c r="J57" s="98"/>
      <c r="K57" s="98"/>
      <c r="L57" s="98"/>
      <c r="M57" s="98"/>
      <c r="N57" s="98"/>
      <c r="O57" s="98"/>
    </row>
    <row r="58" spans="2:15" ht="21" x14ac:dyDescent="0.5">
      <c r="B58" s="72" t="s">
        <v>110</v>
      </c>
      <c r="C58" s="75"/>
      <c r="D58" s="75"/>
      <c r="E58" s="75"/>
      <c r="F58" s="75"/>
      <c r="G58" s="75"/>
      <c r="H58" s="4" t="s">
        <v>270</v>
      </c>
      <c r="I58" s="98"/>
      <c r="J58" s="98"/>
      <c r="K58" s="98"/>
      <c r="L58" s="98"/>
      <c r="M58" s="98"/>
      <c r="N58" s="98"/>
      <c r="O58" s="98"/>
    </row>
    <row r="59" spans="2:15" ht="21" x14ac:dyDescent="0.5">
      <c r="B59" s="72" t="s">
        <v>113</v>
      </c>
      <c r="C59" s="4" t="s">
        <v>271</v>
      </c>
      <c r="D59" s="75"/>
      <c r="E59" s="75"/>
      <c r="F59" s="75"/>
      <c r="G59" s="75"/>
      <c r="H59" s="4"/>
      <c r="I59" s="98"/>
      <c r="J59" s="98"/>
      <c r="K59" s="98"/>
      <c r="L59" s="98"/>
      <c r="M59" s="98"/>
      <c r="N59" s="98"/>
      <c r="O59" s="98"/>
    </row>
    <row r="60" spans="2:15" ht="21" x14ac:dyDescent="0.5">
      <c r="B60" s="72" t="s">
        <v>117</v>
      </c>
      <c r="C60" s="4" t="s">
        <v>118</v>
      </c>
      <c r="D60" s="75"/>
      <c r="E60" s="75"/>
      <c r="F60" s="75"/>
      <c r="G60" s="75"/>
      <c r="H60" s="4"/>
      <c r="I60" s="98"/>
      <c r="J60" s="98"/>
      <c r="K60" s="98"/>
      <c r="L60" s="98"/>
      <c r="M60" s="98"/>
      <c r="N60" s="98"/>
      <c r="O60" s="98"/>
    </row>
    <row r="61" spans="2:15" ht="21" x14ac:dyDescent="0.5">
      <c r="B61" s="72" t="s">
        <v>121</v>
      </c>
      <c r="C61" s="4" t="s">
        <v>122</v>
      </c>
      <c r="D61" s="75"/>
      <c r="E61" s="75"/>
      <c r="F61" s="75"/>
      <c r="G61" s="72" t="s">
        <v>119</v>
      </c>
      <c r="H61" s="4" t="s">
        <v>272</v>
      </c>
      <c r="I61" s="98"/>
      <c r="J61" s="98"/>
      <c r="K61" s="98"/>
      <c r="L61" s="98"/>
      <c r="M61" s="98"/>
      <c r="N61" s="98"/>
      <c r="O61" s="98"/>
    </row>
    <row r="62" spans="2:15" ht="21" x14ac:dyDescent="0.5">
      <c r="B62" s="72" t="s">
        <v>155</v>
      </c>
      <c r="C62" s="4" t="s">
        <v>125</v>
      </c>
      <c r="D62" s="75"/>
      <c r="E62" s="75"/>
      <c r="F62" s="75"/>
      <c r="G62" s="75"/>
      <c r="H62" s="4" t="s">
        <v>273</v>
      </c>
      <c r="I62" s="98"/>
      <c r="J62" s="98"/>
      <c r="K62" s="98"/>
      <c r="L62" s="98"/>
      <c r="M62" s="98"/>
      <c r="N62" s="98"/>
      <c r="O62" s="98"/>
    </row>
    <row r="63" spans="2:15" ht="21" x14ac:dyDescent="0.5">
      <c r="B63" s="72" t="s">
        <v>126</v>
      </c>
      <c r="C63" s="75"/>
      <c r="D63" s="75"/>
      <c r="E63" s="75"/>
      <c r="F63" s="75"/>
      <c r="G63" s="75"/>
      <c r="H63" s="4"/>
      <c r="I63" s="98"/>
      <c r="J63" s="98"/>
      <c r="K63" s="98"/>
      <c r="L63" s="98"/>
      <c r="M63" s="98"/>
      <c r="N63" s="98"/>
      <c r="O63" s="98"/>
    </row>
    <row r="64" spans="2:15" ht="21" x14ac:dyDescent="0.5">
      <c r="B64" s="72" t="s">
        <v>129</v>
      </c>
      <c r="C64" s="75" t="s">
        <v>274</v>
      </c>
      <c r="D64" s="75"/>
      <c r="E64" s="75"/>
      <c r="F64" s="75"/>
      <c r="G64" s="72" t="s">
        <v>127</v>
      </c>
      <c r="H64" s="4" t="s">
        <v>275</v>
      </c>
      <c r="I64" s="98"/>
      <c r="J64" s="98"/>
      <c r="K64" s="98"/>
      <c r="L64" s="98"/>
      <c r="M64" s="98"/>
      <c r="N64" s="98"/>
      <c r="O64" s="98"/>
    </row>
    <row r="65" spans="2:8" ht="21" x14ac:dyDescent="0.5">
      <c r="B65" s="72" t="s">
        <v>132</v>
      </c>
      <c r="C65" s="75" t="s">
        <v>241</v>
      </c>
      <c r="D65" s="75"/>
      <c r="E65" s="75"/>
      <c r="F65" s="75"/>
      <c r="G65" s="75"/>
      <c r="H65" s="4" t="s">
        <v>276</v>
      </c>
    </row>
    <row r="66" spans="2:8" ht="21" x14ac:dyDescent="0.5">
      <c r="B66" s="72" t="s">
        <v>135</v>
      </c>
      <c r="C66" s="75"/>
      <c r="D66" s="75"/>
      <c r="E66" s="75"/>
      <c r="F66" s="75"/>
      <c r="G66" s="75"/>
      <c r="H66" s="4" t="s">
        <v>277</v>
      </c>
    </row>
    <row r="67" spans="2:8" ht="21" x14ac:dyDescent="0.5">
      <c r="B67" s="72" t="s">
        <v>162</v>
      </c>
      <c r="C67" s="75"/>
      <c r="D67" s="75"/>
      <c r="E67" s="75"/>
      <c r="F67" s="75"/>
      <c r="G67" s="72" t="s">
        <v>136</v>
      </c>
      <c r="H67" s="4" t="s">
        <v>278</v>
      </c>
    </row>
    <row r="68" spans="2:8" ht="21" x14ac:dyDescent="0.5">
      <c r="B68" s="72" t="s">
        <v>164</v>
      </c>
      <c r="C68" s="75"/>
      <c r="D68" s="75"/>
      <c r="E68" s="75"/>
      <c r="F68" s="75"/>
      <c r="G68" s="75"/>
      <c r="H68" s="4" t="s">
        <v>279</v>
      </c>
    </row>
    <row r="69" spans="2:8" ht="21" x14ac:dyDescent="0.5">
      <c r="B69" s="72"/>
      <c r="C69" s="75"/>
      <c r="D69" s="75"/>
      <c r="E69" s="75"/>
      <c r="F69" s="75"/>
      <c r="G69" s="75"/>
      <c r="H69" s="4" t="s">
        <v>280</v>
      </c>
    </row>
    <row r="70" spans="2:8" ht="21" x14ac:dyDescent="0.5">
      <c r="B70" s="72" t="s">
        <v>139</v>
      </c>
      <c r="C70" s="75" t="s">
        <v>281</v>
      </c>
      <c r="D70" s="75"/>
      <c r="E70" s="75"/>
      <c r="F70" s="75"/>
      <c r="G70" s="75"/>
      <c r="H70" s="4" t="s">
        <v>282</v>
      </c>
    </row>
    <row r="71" spans="2:8" ht="21" x14ac:dyDescent="0.5">
      <c r="B71" s="75"/>
      <c r="C71" s="75" t="s">
        <v>283</v>
      </c>
      <c r="D71" s="75"/>
      <c r="E71" s="75"/>
      <c r="F71" s="75"/>
      <c r="G71" s="72"/>
      <c r="H71" s="4"/>
    </row>
    <row r="72" spans="2:8" ht="18.649999999999999" customHeight="1" x14ac:dyDescent="0.5">
      <c r="B72" s="75"/>
      <c r="C72" s="75"/>
      <c r="D72" s="75"/>
      <c r="E72" s="75"/>
      <c r="F72" s="75"/>
      <c r="G72" s="75"/>
      <c r="H72" s="4"/>
    </row>
    <row r="73" spans="2:8" ht="18.649999999999999" customHeight="1" x14ac:dyDescent="0.5">
      <c r="B73" s="95"/>
      <c r="C73" s="95"/>
      <c r="D73" s="98"/>
      <c r="E73" s="98"/>
      <c r="F73" s="98"/>
      <c r="G73" s="98"/>
      <c r="H73" s="4"/>
    </row>
    <row r="74" spans="2:8" ht="21" x14ac:dyDescent="0.5">
      <c r="B74" s="95"/>
      <c r="C74" s="95"/>
      <c r="D74" s="98"/>
      <c r="E74" s="98"/>
      <c r="F74" s="98"/>
      <c r="G74" s="98"/>
      <c r="H74" s="4"/>
    </row>
    <row r="75" spans="2:8" x14ac:dyDescent="0.35">
      <c r="B75" s="95"/>
      <c r="C75" s="95"/>
      <c r="D75" s="98"/>
      <c r="E75" s="98"/>
      <c r="F75" s="98"/>
      <c r="G75" s="98"/>
      <c r="H75" s="98"/>
    </row>
    <row r="76" spans="2:8" x14ac:dyDescent="0.35">
      <c r="B76" s="95"/>
      <c r="C76" s="95"/>
      <c r="D76" s="98"/>
      <c r="E76" s="98"/>
      <c r="F76" s="98"/>
      <c r="G76" s="98"/>
      <c r="H76" s="98"/>
    </row>
    <row r="77" spans="2:8" x14ac:dyDescent="0.35">
      <c r="B77" s="95"/>
      <c r="C77" s="95"/>
      <c r="D77" s="98"/>
      <c r="E77" s="98"/>
      <c r="F77" s="98"/>
      <c r="G77" s="98"/>
      <c r="H77" s="98"/>
    </row>
    <row r="78" spans="2:8" x14ac:dyDescent="0.35">
      <c r="B78" s="95"/>
      <c r="C78" s="95"/>
      <c r="D78" s="98"/>
      <c r="E78" s="98"/>
      <c r="F78" s="98"/>
      <c r="G78" s="98"/>
      <c r="H78" s="98"/>
    </row>
    <row r="79" spans="2:8" x14ac:dyDescent="0.35">
      <c r="B79" s="95"/>
      <c r="C79" s="95"/>
      <c r="D79" s="98"/>
      <c r="E79" s="98"/>
      <c r="F79" s="98"/>
      <c r="G79" s="98"/>
      <c r="H79" s="98"/>
    </row>
    <row r="80" spans="2:8" x14ac:dyDescent="0.35">
      <c r="B80" s="95"/>
      <c r="C80" s="95"/>
      <c r="D80" s="98"/>
      <c r="E80" s="98"/>
      <c r="F80" s="98"/>
      <c r="G80" s="98"/>
      <c r="H80" s="98"/>
    </row>
    <row r="81" spans="2:9" x14ac:dyDescent="0.35">
      <c r="B81" s="95"/>
      <c r="C81" s="95"/>
      <c r="D81" s="98"/>
      <c r="E81" s="98"/>
      <c r="F81" s="98"/>
      <c r="G81" s="98"/>
      <c r="H81" s="98"/>
      <c r="I81" s="98"/>
    </row>
    <row r="82" spans="2:9" x14ac:dyDescent="0.35">
      <c r="B82" s="95"/>
      <c r="C82" s="95"/>
      <c r="D82" s="98"/>
      <c r="E82" s="98"/>
      <c r="F82" s="98"/>
      <c r="G82" s="98"/>
      <c r="H82" s="98"/>
      <c r="I82" s="98"/>
    </row>
    <row r="83" spans="2:9" x14ac:dyDescent="0.35">
      <c r="B83" s="6"/>
      <c r="C83" s="23"/>
      <c r="D83" s="23"/>
      <c r="E83" s="23"/>
      <c r="F83" s="23"/>
      <c r="G83" s="6"/>
      <c r="H83" s="95"/>
      <c r="I83" s="95"/>
    </row>
    <row r="84" spans="2:9" x14ac:dyDescent="0.35">
      <c r="B84" s="6"/>
      <c r="C84" s="23"/>
      <c r="D84" s="23"/>
      <c r="E84" s="23"/>
      <c r="F84" s="23"/>
      <c r="G84" s="6"/>
      <c r="H84" s="95"/>
      <c r="I84" s="95"/>
    </row>
    <row r="85" spans="2:9" x14ac:dyDescent="0.35">
      <c r="B85" s="6"/>
      <c r="C85" s="6"/>
      <c r="D85" s="6"/>
      <c r="E85" s="6"/>
      <c r="F85" s="6"/>
      <c r="G85" s="6"/>
      <c r="H85" s="95"/>
      <c r="I85" s="95"/>
    </row>
    <row r="86" spans="2:9" x14ac:dyDescent="0.35">
      <c r="B86" s="6"/>
      <c r="C86" s="6"/>
      <c r="D86" s="6"/>
      <c r="E86" s="6"/>
      <c r="F86" s="6"/>
      <c r="G86" s="6"/>
      <c r="H86" s="95"/>
      <c r="I86" s="95"/>
    </row>
    <row r="87" spans="2:9" x14ac:dyDescent="0.35">
      <c r="B87" s="6"/>
      <c r="C87" s="22"/>
      <c r="D87" s="22"/>
      <c r="E87" s="22"/>
      <c r="F87" s="22"/>
      <c r="G87" s="22"/>
      <c r="H87" s="95"/>
      <c r="I87" s="95"/>
    </row>
    <row r="88" spans="2:9" x14ac:dyDescent="0.35">
      <c r="B88" s="6"/>
      <c r="C88" s="6"/>
      <c r="D88" s="6"/>
      <c r="E88" s="6"/>
      <c r="F88" s="6"/>
      <c r="G88" s="6"/>
      <c r="H88" s="95"/>
      <c r="I88" s="95"/>
    </row>
    <row r="89" spans="2:9" ht="23.5" customHeight="1" x14ac:dyDescent="0.35">
      <c r="B89" s="17"/>
      <c r="C89" s="17"/>
      <c r="D89" s="17"/>
      <c r="E89" s="17"/>
      <c r="F89" s="17"/>
      <c r="G89" s="17"/>
      <c r="H89" s="95"/>
      <c r="I89" s="95"/>
    </row>
    <row r="90" spans="2:9" ht="23.5" customHeight="1" x14ac:dyDescent="0.35">
      <c r="B90" s="17"/>
      <c r="C90" s="17"/>
      <c r="D90" s="17"/>
      <c r="E90" s="17"/>
      <c r="F90" s="17"/>
      <c r="G90" s="17"/>
      <c r="H90" s="95"/>
      <c r="I90" s="95"/>
    </row>
    <row r="91" spans="2:9" ht="33.65" customHeight="1" x14ac:dyDescent="0.35">
      <c r="B91" s="17"/>
      <c r="C91" s="17"/>
      <c r="D91" s="17"/>
      <c r="E91" s="17"/>
      <c r="F91" s="17"/>
      <c r="G91" s="17"/>
      <c r="H91" s="95"/>
      <c r="I91" s="95"/>
    </row>
    <row r="92" spans="2:9" x14ac:dyDescent="0.35">
      <c r="B92" s="8"/>
      <c r="C92" s="6"/>
      <c r="D92" s="6"/>
      <c r="E92" s="6"/>
      <c r="F92" s="6"/>
      <c r="G92" s="6"/>
      <c r="H92" s="95"/>
      <c r="I92" s="95"/>
    </row>
    <row r="93" spans="2:9" x14ac:dyDescent="0.35">
      <c r="B93" s="6"/>
      <c r="C93" s="6"/>
      <c r="D93" s="6"/>
      <c r="E93" s="6"/>
      <c r="F93" s="6"/>
      <c r="G93" s="6"/>
      <c r="H93" s="95"/>
      <c r="I93" s="95"/>
    </row>
    <row r="94" spans="2:9" x14ac:dyDescent="0.35">
      <c r="B94" s="6"/>
      <c r="C94" s="6"/>
      <c r="D94" s="6"/>
      <c r="E94" s="6"/>
      <c r="F94" s="6"/>
      <c r="G94" s="6"/>
      <c r="H94" s="95"/>
      <c r="I94" s="95"/>
    </row>
    <row r="95" spans="2:9" x14ac:dyDescent="0.35">
      <c r="B95" s="6"/>
      <c r="C95" s="24"/>
      <c r="D95" s="24"/>
      <c r="E95" s="24"/>
      <c r="F95" s="24"/>
      <c r="G95" s="6"/>
      <c r="H95" s="95"/>
      <c r="I95" s="95"/>
    </row>
    <row r="96" spans="2:9" x14ac:dyDescent="0.35">
      <c r="B96" s="6"/>
      <c r="C96" s="6"/>
      <c r="D96" s="6"/>
      <c r="E96" s="6"/>
      <c r="F96" s="6"/>
      <c r="G96" s="6"/>
      <c r="H96" s="95"/>
      <c r="I96" s="95"/>
    </row>
    <row r="97" spans="2:9" x14ac:dyDescent="0.35">
      <c r="B97" s="6"/>
      <c r="C97" s="6"/>
      <c r="D97" s="6"/>
      <c r="E97" s="6"/>
      <c r="F97" s="6"/>
      <c r="G97" s="6"/>
      <c r="H97" s="95"/>
      <c r="I97" s="95"/>
    </row>
    <row r="98" spans="2:9" x14ac:dyDescent="0.35">
      <c r="B98" s="6"/>
      <c r="C98" s="6"/>
      <c r="D98" s="6"/>
      <c r="E98" s="6"/>
      <c r="F98" s="6"/>
      <c r="G98" s="6"/>
      <c r="H98" s="95"/>
      <c r="I98" s="95"/>
    </row>
    <row r="99" spans="2:9" x14ac:dyDescent="0.35">
      <c r="B99" s="6"/>
      <c r="C99" s="24"/>
      <c r="D99" s="24"/>
      <c r="E99" s="24"/>
      <c r="F99" s="24"/>
      <c r="G99" s="6"/>
      <c r="H99" s="95"/>
      <c r="I99" s="95"/>
    </row>
    <row r="100" spans="2:9" x14ac:dyDescent="0.35">
      <c r="B100" s="6"/>
      <c r="C100" s="24"/>
      <c r="D100" s="24"/>
      <c r="E100" s="24"/>
      <c r="F100" s="24"/>
      <c r="G100" s="6"/>
      <c r="H100" s="95"/>
      <c r="I100" s="95"/>
    </row>
    <row r="101" spans="2:9" x14ac:dyDescent="0.35">
      <c r="B101" s="6"/>
      <c r="C101" s="6"/>
      <c r="D101" s="6"/>
      <c r="E101" s="6"/>
      <c r="F101" s="6"/>
      <c r="G101" s="6"/>
      <c r="H101" s="95"/>
      <c r="I101" s="95"/>
    </row>
    <row r="102" spans="2:9" x14ac:dyDescent="0.35">
      <c r="B102" s="6"/>
      <c r="C102" s="6"/>
      <c r="D102" s="6"/>
      <c r="E102" s="6"/>
      <c r="F102" s="6"/>
      <c r="G102" s="6"/>
      <c r="H102" s="95"/>
      <c r="I102" s="95"/>
    </row>
    <row r="103" spans="2:9" x14ac:dyDescent="0.35">
      <c r="B103" s="6"/>
      <c r="C103" s="6"/>
      <c r="D103" s="6"/>
      <c r="E103" s="6"/>
      <c r="F103" s="6"/>
      <c r="G103" s="6"/>
      <c r="H103" s="95"/>
      <c r="I103" s="95"/>
    </row>
    <row r="104" spans="2:9" x14ac:dyDescent="0.35">
      <c r="B104" s="6"/>
      <c r="C104" s="6"/>
      <c r="D104" s="6"/>
      <c r="E104" s="6"/>
      <c r="F104" s="6"/>
      <c r="G104" s="6"/>
      <c r="H104" s="95"/>
      <c r="I104" s="95"/>
    </row>
    <row r="105" spans="2:9" x14ac:dyDescent="0.35">
      <c r="B105" s="6"/>
      <c r="C105" s="22"/>
      <c r="D105" s="22"/>
      <c r="E105" s="22"/>
      <c r="F105" s="22"/>
      <c r="G105" s="22"/>
      <c r="H105" s="95"/>
      <c r="I105" s="95"/>
    </row>
    <row r="106" spans="2:9" x14ac:dyDescent="0.35">
      <c r="B106" s="6"/>
      <c r="C106" s="6"/>
      <c r="D106" s="6"/>
      <c r="E106" s="6"/>
      <c r="F106" s="6"/>
      <c r="G106" s="6"/>
      <c r="H106" s="95"/>
      <c r="I106" s="95"/>
    </row>
    <row r="107" spans="2:9" x14ac:dyDescent="0.35">
      <c r="B107" s="6"/>
      <c r="C107" s="6"/>
      <c r="D107" s="6"/>
      <c r="E107" s="6"/>
      <c r="F107" s="6"/>
      <c r="G107" s="6"/>
      <c r="H107" s="95"/>
      <c r="I107" s="95"/>
    </row>
    <row r="108" spans="2:9" x14ac:dyDescent="0.35">
      <c r="B108" s="6"/>
      <c r="C108" s="6"/>
      <c r="D108" s="6"/>
      <c r="E108" s="6"/>
      <c r="F108" s="6"/>
      <c r="G108" s="6"/>
      <c r="H108" s="95"/>
      <c r="I108" s="95"/>
    </row>
    <row r="109" spans="2:9" x14ac:dyDescent="0.35">
      <c r="B109" s="8"/>
      <c r="C109" s="6"/>
      <c r="D109" s="6"/>
      <c r="E109" s="6"/>
      <c r="F109" s="6"/>
      <c r="G109" s="6"/>
      <c r="H109" s="95"/>
      <c r="I109" s="95"/>
    </row>
    <row r="110" spans="2:9" x14ac:dyDescent="0.35">
      <c r="B110" s="6"/>
      <c r="C110" s="6"/>
      <c r="D110" s="6"/>
      <c r="E110" s="6"/>
      <c r="F110" s="6"/>
      <c r="G110" s="6"/>
      <c r="H110" s="95"/>
      <c r="I110" s="95"/>
    </row>
    <row r="111" spans="2:9" x14ac:dyDescent="0.35">
      <c r="B111" s="6"/>
      <c r="C111" s="6"/>
      <c r="D111" s="6"/>
      <c r="E111" s="6"/>
      <c r="F111" s="6"/>
      <c r="G111" s="6"/>
      <c r="H111" s="95"/>
      <c r="I111" s="95"/>
    </row>
    <row r="112" spans="2:9" x14ac:dyDescent="0.35">
      <c r="B112" s="6"/>
      <c r="C112" s="6"/>
      <c r="D112" s="6"/>
      <c r="E112" s="6"/>
      <c r="F112" s="6"/>
      <c r="G112" s="6"/>
      <c r="H112" s="95"/>
      <c r="I112" s="95"/>
    </row>
    <row r="113" spans="2:9" x14ac:dyDescent="0.35">
      <c r="B113" s="6"/>
      <c r="C113" s="6"/>
      <c r="D113" s="6"/>
      <c r="E113" s="6"/>
      <c r="F113" s="6"/>
      <c r="G113" s="6"/>
      <c r="H113" s="95"/>
      <c r="I113" s="95"/>
    </row>
    <row r="114" spans="2:9" x14ac:dyDescent="0.35">
      <c r="B114" s="6"/>
      <c r="C114" s="6"/>
      <c r="D114" s="6"/>
      <c r="E114" s="6"/>
      <c r="F114" s="6"/>
      <c r="G114" s="6"/>
      <c r="H114" s="95"/>
      <c r="I114" s="95"/>
    </row>
    <row r="115" spans="2:9" x14ac:dyDescent="0.35">
      <c r="B115" s="6"/>
      <c r="C115" s="6"/>
      <c r="D115" s="6"/>
      <c r="E115" s="6"/>
      <c r="F115" s="6"/>
      <c r="G115" s="6"/>
      <c r="H115" s="95"/>
      <c r="I115" s="95"/>
    </row>
    <row r="116" spans="2:9" x14ac:dyDescent="0.35">
      <c r="B116" s="6"/>
      <c r="C116" s="24"/>
      <c r="D116" s="24"/>
      <c r="E116" s="24"/>
      <c r="F116" s="24"/>
      <c r="G116" s="6"/>
      <c r="H116" s="95"/>
      <c r="I116" s="95"/>
    </row>
    <row r="117" spans="2:9" x14ac:dyDescent="0.35">
      <c r="B117" s="6"/>
      <c r="C117" s="24"/>
      <c r="D117" s="24"/>
      <c r="E117" s="24"/>
      <c r="F117" s="24"/>
      <c r="G117" s="6"/>
      <c r="H117" s="95"/>
      <c r="I117" s="95"/>
    </row>
    <row r="118" spans="2:9" x14ac:dyDescent="0.35">
      <c r="B118" s="6"/>
      <c r="C118" s="6"/>
      <c r="D118" s="6"/>
      <c r="E118" s="6"/>
      <c r="F118" s="6"/>
      <c r="G118" s="6"/>
      <c r="H118" s="95"/>
      <c r="I118" s="95"/>
    </row>
    <row r="119" spans="2:9" x14ac:dyDescent="0.35">
      <c r="B119" s="6"/>
      <c r="C119" s="6"/>
      <c r="D119" s="6"/>
      <c r="E119" s="6"/>
      <c r="F119" s="6"/>
      <c r="G119" s="6"/>
      <c r="H119" s="95"/>
      <c r="I119" s="95"/>
    </row>
    <row r="120" spans="2:9" x14ac:dyDescent="0.35">
      <c r="B120" s="6"/>
      <c r="C120" s="6"/>
      <c r="D120" s="6"/>
      <c r="E120" s="6"/>
      <c r="F120" s="6"/>
      <c r="G120" s="6"/>
      <c r="H120" s="95"/>
      <c r="I120" s="95"/>
    </row>
    <row r="121" spans="2:9" x14ac:dyDescent="0.35">
      <c r="B121" s="6"/>
      <c r="C121" s="6"/>
      <c r="D121" s="6"/>
      <c r="E121" s="6"/>
      <c r="F121" s="6"/>
      <c r="G121" s="6"/>
      <c r="H121" s="95"/>
      <c r="I121" s="95"/>
    </row>
    <row r="122" spans="2:9" x14ac:dyDescent="0.35">
      <c r="B122" s="6"/>
      <c r="C122" s="22"/>
      <c r="D122" s="6"/>
      <c r="E122" s="22"/>
      <c r="F122" s="22"/>
      <c r="G122" s="6"/>
      <c r="H122" s="95"/>
      <c r="I122" s="95"/>
    </row>
    <row r="123" spans="2:9" x14ac:dyDescent="0.35">
      <c r="B123" s="6"/>
      <c r="C123" s="6"/>
      <c r="D123" s="6"/>
      <c r="E123" s="6"/>
      <c r="F123" s="6"/>
      <c r="G123" s="6"/>
      <c r="H123" s="95"/>
      <c r="I123" s="95"/>
    </row>
    <row r="124" spans="2:9" x14ac:dyDescent="0.35">
      <c r="B124" s="6"/>
      <c r="C124" s="6"/>
      <c r="D124" s="6"/>
      <c r="E124" s="6"/>
      <c r="F124" s="6"/>
      <c r="G124" s="6"/>
      <c r="H124" s="95"/>
      <c r="I124" s="95"/>
    </row>
    <row r="125" spans="2:9" x14ac:dyDescent="0.35">
      <c r="B125" s="9"/>
      <c r="C125" s="9"/>
      <c r="D125" s="9"/>
      <c r="E125" s="9"/>
      <c r="F125" s="9"/>
      <c r="G125" s="9"/>
      <c r="H125" s="98"/>
      <c r="I125" s="98"/>
    </row>
    <row r="126" spans="2:9" x14ac:dyDescent="0.35">
      <c r="B126" s="9"/>
      <c r="C126" s="9"/>
      <c r="D126" s="9"/>
      <c r="E126" s="9"/>
      <c r="F126" s="9"/>
      <c r="G126" s="9"/>
      <c r="H126" s="98"/>
      <c r="I126" s="98"/>
    </row>
  </sheetData>
  <conditionalFormatting sqref="C38">
    <cfRule type="cellIs" dxfId="51" priority="13" operator="greaterThan">
      <formula>10</formula>
    </cfRule>
  </conditionalFormatting>
  <conditionalFormatting sqref="C38:F50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30:C31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34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35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6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O121"/>
  <sheetViews>
    <sheetView topLeftCell="E36" workbookViewId="0">
      <selection activeCell="H66" sqref="H66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1.26953125" style="1" customWidth="1"/>
    <col min="4" max="4" width="12.1796875" style="1" customWidth="1"/>
    <col min="5" max="5" width="11.1796875" style="1" customWidth="1"/>
    <col min="6" max="6" width="12.7265625" style="1" customWidth="1"/>
    <col min="7" max="7" width="26.72656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37</v>
      </c>
      <c r="C6" s="67">
        <v>7</v>
      </c>
      <c r="D6" s="67"/>
      <c r="E6" s="98"/>
    </row>
    <row r="7" spans="2:5" ht="21" x14ac:dyDescent="0.5">
      <c r="B7" s="3" t="s">
        <v>38</v>
      </c>
      <c r="C7" s="67" t="s">
        <v>284</v>
      </c>
      <c r="D7" s="70"/>
      <c r="E7" s="5"/>
    </row>
    <row r="8" spans="2:5" ht="21" x14ac:dyDescent="0.5">
      <c r="B8" s="3" t="s">
        <v>40</v>
      </c>
      <c r="C8" s="67" t="s">
        <v>285</v>
      </c>
      <c r="D8" s="70"/>
      <c r="E8" s="5"/>
    </row>
    <row r="9" spans="2:5" ht="21" x14ac:dyDescent="0.5">
      <c r="B9" s="3" t="s">
        <v>41</v>
      </c>
      <c r="C9" s="67" t="s">
        <v>286</v>
      </c>
      <c r="D9" s="70"/>
      <c r="E9" s="5"/>
    </row>
    <row r="10" spans="2:5" ht="21" x14ac:dyDescent="0.5">
      <c r="B10" s="3" t="s">
        <v>43</v>
      </c>
      <c r="C10" s="67" t="s">
        <v>287</v>
      </c>
      <c r="D10" s="70"/>
      <c r="E10" s="5"/>
    </row>
    <row r="11" spans="2:5" ht="21" x14ac:dyDescent="0.5">
      <c r="B11" s="3" t="s">
        <v>45</v>
      </c>
      <c r="C11" s="67" t="s">
        <v>288</v>
      </c>
      <c r="D11" s="71"/>
      <c r="E11" s="5"/>
    </row>
    <row r="12" spans="2:5" ht="21" x14ac:dyDescent="0.5">
      <c r="B12" s="3" t="s">
        <v>47</v>
      </c>
      <c r="C12" s="67" t="s">
        <v>253</v>
      </c>
      <c r="D12" s="70"/>
      <c r="E12" s="5"/>
    </row>
    <row r="13" spans="2:5" ht="21" x14ac:dyDescent="0.5">
      <c r="B13" s="3" t="s">
        <v>49</v>
      </c>
      <c r="C13" s="67" t="s">
        <v>289</v>
      </c>
      <c r="D13" s="70"/>
      <c r="E13" s="5"/>
    </row>
    <row r="14" spans="2:5" ht="21" x14ac:dyDescent="0.5">
      <c r="B14" s="3" t="s">
        <v>52</v>
      </c>
      <c r="C14" s="67" t="s">
        <v>290</v>
      </c>
      <c r="D14" s="70"/>
      <c r="E14" s="5"/>
    </row>
    <row r="15" spans="2:5" ht="21" x14ac:dyDescent="0.5">
      <c r="B15" s="3" t="s">
        <v>54</v>
      </c>
      <c r="C15" s="67" t="s">
        <v>291</v>
      </c>
      <c r="D15" s="70"/>
      <c r="E15" s="5"/>
    </row>
    <row r="16" spans="2:5" ht="21" x14ac:dyDescent="0.5">
      <c r="B16" s="3" t="s">
        <v>56</v>
      </c>
      <c r="C16" s="67" t="s">
        <v>292</v>
      </c>
      <c r="D16" s="70"/>
      <c r="E16" s="5"/>
    </row>
    <row r="17" spans="1:15" ht="21" x14ac:dyDescent="0.5">
      <c r="A17" s="98"/>
      <c r="B17" s="3" t="s">
        <v>194</v>
      </c>
      <c r="C17" s="67" t="s">
        <v>293</v>
      </c>
      <c r="D17" s="70"/>
      <c r="E17" s="5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21" x14ac:dyDescent="0.5">
      <c r="A18" s="98"/>
      <c r="B18" s="3" t="s">
        <v>195</v>
      </c>
      <c r="C18" s="67" t="s">
        <v>294</v>
      </c>
      <c r="D18" s="70"/>
      <c r="E18" s="5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21" x14ac:dyDescent="0.5">
      <c r="A19" s="98"/>
      <c r="B19" s="3" t="s">
        <v>61</v>
      </c>
      <c r="C19" s="67" t="s">
        <v>295</v>
      </c>
      <c r="D19" s="70"/>
      <c r="E19" s="5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21" x14ac:dyDescent="0.5">
      <c r="A20" s="98"/>
      <c r="B20" s="3" t="s">
        <v>196</v>
      </c>
      <c r="C20" s="67" t="s">
        <v>296</v>
      </c>
      <c r="D20" s="70"/>
      <c r="E20" s="5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21" x14ac:dyDescent="0.5">
      <c r="A21" s="98"/>
      <c r="B21" s="3" t="s">
        <v>197</v>
      </c>
      <c r="C21" s="67" t="s">
        <v>297</v>
      </c>
      <c r="D21" s="70"/>
      <c r="E21" s="5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1" x14ac:dyDescent="0.5">
      <c r="A22" s="98"/>
      <c r="B22" s="3" t="s">
        <v>198</v>
      </c>
      <c r="C22" s="67" t="s">
        <v>298</v>
      </c>
      <c r="D22" s="70"/>
      <c r="E22" s="5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15" ht="21" x14ac:dyDescent="0.5">
      <c r="A23" s="98"/>
      <c r="B23" s="3" t="s">
        <v>67</v>
      </c>
      <c r="C23" s="67" t="s">
        <v>299</v>
      </c>
      <c r="D23" s="70"/>
      <c r="E23" s="5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15" ht="21" x14ac:dyDescent="0.5">
      <c r="A24" s="7"/>
      <c r="B24" s="3" t="s">
        <v>69</v>
      </c>
      <c r="C24" s="67" t="s">
        <v>70</v>
      </c>
      <c r="D24" s="70"/>
      <c r="E24" s="5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s="7" customFormat="1" ht="21" x14ac:dyDescent="0.5">
      <c r="B25" s="3" t="s">
        <v>71</v>
      </c>
      <c r="C25" s="50">
        <v>13</v>
      </c>
      <c r="D25" s="5"/>
      <c r="E25" s="5"/>
      <c r="F25" s="5"/>
      <c r="G25" s="6"/>
    </row>
    <row r="26" spans="1:15" s="7" customFormat="1" ht="21" x14ac:dyDescent="0.5">
      <c r="B26" s="3"/>
      <c r="C26" s="50"/>
      <c r="D26" s="5"/>
      <c r="E26" s="5"/>
      <c r="F26" s="5"/>
      <c r="G26" s="6"/>
    </row>
    <row r="27" spans="1:15" x14ac:dyDescent="0.35">
      <c r="A27" s="98"/>
      <c r="B27" s="8"/>
      <c r="C27" s="95"/>
      <c r="D27" s="95"/>
      <c r="E27" s="95"/>
      <c r="F27" s="95"/>
      <c r="G27" s="95"/>
      <c r="H27" s="98"/>
      <c r="I27" s="98"/>
      <c r="J27" s="98"/>
      <c r="K27" s="98"/>
      <c r="L27" s="98"/>
      <c r="M27" s="98"/>
      <c r="N27" s="98"/>
      <c r="O27" s="98"/>
    </row>
    <row r="28" spans="1:15" x14ac:dyDescent="0.35">
      <c r="A28" s="98"/>
      <c r="B28" s="10" t="s">
        <v>73</v>
      </c>
      <c r="C28" s="10" t="s">
        <v>74</v>
      </c>
      <c r="D28" s="10" t="s">
        <v>75</v>
      </c>
      <c r="E28" s="52" t="s">
        <v>76</v>
      </c>
      <c r="F28" s="10" t="s">
        <v>77</v>
      </c>
      <c r="G28" s="46" t="s">
        <v>7</v>
      </c>
      <c r="H28" s="98"/>
      <c r="I28" s="98"/>
      <c r="J28" s="98"/>
      <c r="K28" s="98"/>
      <c r="L28" s="98"/>
      <c r="M28" s="98"/>
      <c r="N28" s="98"/>
      <c r="O28" s="98"/>
    </row>
    <row r="29" spans="1:15" ht="29" x14ac:dyDescent="0.35">
      <c r="A29" s="98"/>
      <c r="B29" s="99"/>
      <c r="C29" s="11" t="s">
        <v>78</v>
      </c>
      <c r="D29" s="11" t="s">
        <v>79</v>
      </c>
      <c r="E29" s="11" t="s">
        <v>80</v>
      </c>
      <c r="F29" s="11" t="s">
        <v>81</v>
      </c>
      <c r="G29" s="57" t="s">
        <v>82</v>
      </c>
      <c r="H29" s="98"/>
      <c r="I29" s="98"/>
      <c r="J29" s="98"/>
      <c r="K29" s="98"/>
      <c r="L29" s="98"/>
      <c r="M29" s="98"/>
      <c r="N29" s="98"/>
      <c r="O29" s="98"/>
    </row>
    <row r="30" spans="1:15" x14ac:dyDescent="0.35">
      <c r="A30" s="98"/>
      <c r="B30" s="99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98"/>
      <c r="I30" s="98"/>
      <c r="J30" s="98"/>
      <c r="K30" s="98"/>
      <c r="L30" s="98"/>
      <c r="M30" s="98"/>
      <c r="N30" s="98"/>
      <c r="O30" s="98"/>
    </row>
    <row r="31" spans="1:15" x14ac:dyDescent="0.35">
      <c r="A31" s="98"/>
      <c r="B31" s="99"/>
      <c r="C31" s="11"/>
      <c r="D31" s="11"/>
      <c r="E31" s="11"/>
      <c r="F31" s="11"/>
      <c r="G31" s="57" t="s">
        <v>14</v>
      </c>
      <c r="H31" s="98"/>
      <c r="I31" s="98"/>
      <c r="J31" s="98"/>
      <c r="K31" s="100" t="s">
        <v>86</v>
      </c>
      <c r="L31" s="100" t="s">
        <v>4</v>
      </c>
      <c r="M31" s="100" t="s">
        <v>28</v>
      </c>
      <c r="N31" s="100" t="s">
        <v>87</v>
      </c>
      <c r="O31" s="100" t="s">
        <v>88</v>
      </c>
    </row>
    <row r="32" spans="1:15" x14ac:dyDescent="0.35">
      <c r="A32" s="98"/>
      <c r="B32" s="101"/>
      <c r="C32" s="12"/>
      <c r="D32" s="12"/>
      <c r="E32" s="12"/>
      <c r="F32" s="12"/>
      <c r="G32" s="58" t="s">
        <v>15</v>
      </c>
      <c r="H32" s="98"/>
      <c r="I32" s="98"/>
      <c r="J32" s="98" t="str">
        <f>B33</f>
        <v>Kock 1</v>
      </c>
      <c r="K32" s="100">
        <f t="shared" ref="K32:M42" si="0">C33</f>
        <v>5</v>
      </c>
      <c r="L32" s="100">
        <f t="shared" si="0"/>
        <v>5</v>
      </c>
      <c r="M32" s="100">
        <f t="shared" si="0"/>
        <v>5</v>
      </c>
      <c r="N32" s="100">
        <f t="shared" ref="N32:N44" si="1">F33</f>
        <v>6</v>
      </c>
      <c r="O32" s="100"/>
    </row>
    <row r="33" spans="2:15" x14ac:dyDescent="0.35">
      <c r="B33" s="12" t="s">
        <v>89</v>
      </c>
      <c r="C33" s="63">
        <v>5</v>
      </c>
      <c r="D33" s="63">
        <v>5</v>
      </c>
      <c r="E33" s="63">
        <v>5</v>
      </c>
      <c r="F33" s="63">
        <v>6</v>
      </c>
      <c r="G33" s="59"/>
      <c r="H33" s="98"/>
      <c r="I33" s="98"/>
      <c r="J33" s="98" t="str">
        <f t="shared" ref="J33:J42" si="2">B34</f>
        <v>Kock2</v>
      </c>
      <c r="K33" s="100">
        <f t="shared" si="0"/>
        <v>6</v>
      </c>
      <c r="L33" s="100">
        <f t="shared" si="0"/>
        <v>5</v>
      </c>
      <c r="M33" s="100">
        <f t="shared" si="0"/>
        <v>5</v>
      </c>
      <c r="N33" s="100">
        <f t="shared" si="1"/>
        <v>7</v>
      </c>
      <c r="O33" s="100"/>
    </row>
    <row r="34" spans="2:15" x14ac:dyDescent="0.35">
      <c r="B34" s="11" t="s">
        <v>90</v>
      </c>
      <c r="C34" s="64">
        <v>6</v>
      </c>
      <c r="D34" s="64">
        <v>5</v>
      </c>
      <c r="E34" s="64">
        <v>5</v>
      </c>
      <c r="F34" s="64">
        <v>7</v>
      </c>
      <c r="G34" s="14"/>
      <c r="H34" s="98"/>
      <c r="I34" s="98"/>
      <c r="J34" s="98" t="str">
        <f t="shared" si="2"/>
        <v>Kock 3</v>
      </c>
      <c r="K34" s="100">
        <f t="shared" si="0"/>
        <v>7</v>
      </c>
      <c r="L34" s="100">
        <f t="shared" si="0"/>
        <v>7</v>
      </c>
      <c r="M34" s="100">
        <f t="shared" si="0"/>
        <v>7</v>
      </c>
      <c r="N34" s="100">
        <f t="shared" si="1"/>
        <v>8</v>
      </c>
      <c r="O34" s="100"/>
    </row>
    <row r="35" spans="2:15" x14ac:dyDescent="0.35">
      <c r="B35" s="11" t="s">
        <v>91</v>
      </c>
      <c r="C35" s="64">
        <v>7</v>
      </c>
      <c r="D35" s="64">
        <v>7</v>
      </c>
      <c r="E35" s="64">
        <v>7</v>
      </c>
      <c r="F35" s="64">
        <v>8</v>
      </c>
      <c r="G35" s="14"/>
      <c r="H35" s="98"/>
      <c r="I35" s="98"/>
      <c r="J35" s="98" t="str">
        <f t="shared" si="2"/>
        <v>Kock 4</v>
      </c>
      <c r="K35" s="100">
        <f t="shared" si="0"/>
        <v>6</v>
      </c>
      <c r="L35" s="100">
        <f t="shared" si="0"/>
        <v>6</v>
      </c>
      <c r="M35" s="100">
        <f t="shared" si="0"/>
        <v>6</v>
      </c>
      <c r="N35" s="100">
        <f t="shared" si="1"/>
        <v>6</v>
      </c>
      <c r="O35" s="100"/>
    </row>
    <row r="36" spans="2:15" x14ac:dyDescent="0.35">
      <c r="B36" s="11" t="s">
        <v>92</v>
      </c>
      <c r="C36" s="64">
        <v>6</v>
      </c>
      <c r="D36" s="64">
        <v>6</v>
      </c>
      <c r="E36" s="64">
        <v>6</v>
      </c>
      <c r="F36" s="64">
        <v>6</v>
      </c>
      <c r="G36" s="14"/>
      <c r="H36" s="98"/>
      <c r="I36" s="98"/>
      <c r="J36" s="98" t="str">
        <f t="shared" si="2"/>
        <v>Kock 5</v>
      </c>
      <c r="K36" s="100">
        <f t="shared" si="0"/>
        <v>8</v>
      </c>
      <c r="L36" s="100">
        <f t="shared" si="0"/>
        <v>6</v>
      </c>
      <c r="M36" s="100">
        <f t="shared" si="0"/>
        <v>7</v>
      </c>
      <c r="N36" s="100">
        <f t="shared" si="1"/>
        <v>7</v>
      </c>
      <c r="O36" s="100"/>
    </row>
    <row r="37" spans="2:15" x14ac:dyDescent="0.35">
      <c r="B37" s="11" t="s">
        <v>93</v>
      </c>
      <c r="C37" s="64">
        <v>8</v>
      </c>
      <c r="D37" s="64">
        <v>6</v>
      </c>
      <c r="E37" s="64">
        <v>7</v>
      </c>
      <c r="F37" s="64">
        <v>7</v>
      </c>
      <c r="G37" s="14"/>
      <c r="H37" s="98"/>
      <c r="I37" s="98"/>
      <c r="J37" s="98" t="str">
        <f t="shared" si="2"/>
        <v>Kock 6</v>
      </c>
      <c r="K37" s="100">
        <f t="shared" si="0"/>
        <v>6</v>
      </c>
      <c r="L37" s="100">
        <f t="shared" si="0"/>
        <v>6</v>
      </c>
      <c r="M37" s="100">
        <f t="shared" si="0"/>
        <v>7</v>
      </c>
      <c r="N37" s="100">
        <f t="shared" si="1"/>
        <v>7</v>
      </c>
      <c r="O37" s="100"/>
    </row>
    <row r="38" spans="2:15" x14ac:dyDescent="0.35">
      <c r="B38" s="11" t="s">
        <v>94</v>
      </c>
      <c r="C38" s="64">
        <v>6</v>
      </c>
      <c r="D38" s="64">
        <v>6</v>
      </c>
      <c r="E38" s="64">
        <v>7</v>
      </c>
      <c r="F38" s="64">
        <v>7</v>
      </c>
      <c r="G38" s="14"/>
      <c r="H38" s="98"/>
      <c r="I38" s="98"/>
      <c r="J38" s="98" t="str">
        <f t="shared" si="2"/>
        <v>Kock 7</v>
      </c>
      <c r="K38" s="100">
        <f t="shared" si="0"/>
        <v>8</v>
      </c>
      <c r="L38" s="100">
        <f t="shared" si="0"/>
        <v>8</v>
      </c>
      <c r="M38" s="100">
        <f t="shared" si="0"/>
        <v>8</v>
      </c>
      <c r="N38" s="100">
        <f t="shared" si="1"/>
        <v>8</v>
      </c>
      <c r="O38" s="100"/>
    </row>
    <row r="39" spans="2:15" x14ac:dyDescent="0.35">
      <c r="B39" s="11" t="s">
        <v>95</v>
      </c>
      <c r="C39" s="64">
        <v>8</v>
      </c>
      <c r="D39" s="64">
        <v>8</v>
      </c>
      <c r="E39" s="64">
        <v>8</v>
      </c>
      <c r="F39" s="64">
        <v>8</v>
      </c>
      <c r="G39" s="14"/>
      <c r="H39" s="98"/>
      <c r="I39" s="98"/>
      <c r="J39" s="98" t="str">
        <f t="shared" si="2"/>
        <v>Kock 8</v>
      </c>
      <c r="K39" s="100">
        <f t="shared" si="0"/>
        <v>6</v>
      </c>
      <c r="L39" s="100">
        <f t="shared" si="0"/>
        <v>6</v>
      </c>
      <c r="M39" s="100">
        <f t="shared" si="0"/>
        <v>6</v>
      </c>
      <c r="N39" s="100">
        <f t="shared" si="1"/>
        <v>6</v>
      </c>
      <c r="O39" s="100"/>
    </row>
    <row r="40" spans="2:15" x14ac:dyDescent="0.35">
      <c r="B40" s="11" t="s">
        <v>96</v>
      </c>
      <c r="C40" s="64">
        <v>6</v>
      </c>
      <c r="D40" s="64">
        <v>6</v>
      </c>
      <c r="E40" s="64">
        <v>6</v>
      </c>
      <c r="F40" s="64">
        <v>6</v>
      </c>
      <c r="G40" s="14"/>
      <c r="H40" s="98"/>
      <c r="I40" s="98"/>
      <c r="J40" s="98" t="str">
        <f t="shared" si="2"/>
        <v>Kock 9</v>
      </c>
      <c r="K40" s="100">
        <f t="shared" si="0"/>
        <v>7</v>
      </c>
      <c r="L40" s="100">
        <f t="shared" si="0"/>
        <v>8</v>
      </c>
      <c r="M40" s="100">
        <f t="shared" si="0"/>
        <v>6</v>
      </c>
      <c r="N40" s="100">
        <f t="shared" si="1"/>
        <v>8</v>
      </c>
      <c r="O40" s="100"/>
    </row>
    <row r="41" spans="2:15" x14ac:dyDescent="0.35">
      <c r="B41" s="11" t="s">
        <v>97</v>
      </c>
      <c r="C41" s="64">
        <v>7</v>
      </c>
      <c r="D41" s="64">
        <v>8</v>
      </c>
      <c r="E41" s="64">
        <v>6</v>
      </c>
      <c r="F41" s="64">
        <v>8</v>
      </c>
      <c r="G41" s="14"/>
      <c r="H41" s="98"/>
      <c r="I41" s="98"/>
      <c r="J41" s="98" t="str">
        <f t="shared" si="2"/>
        <v>Kock 10</v>
      </c>
      <c r="K41" s="100">
        <f t="shared" si="0"/>
        <v>7</v>
      </c>
      <c r="L41" s="100">
        <f t="shared" si="0"/>
        <v>6</v>
      </c>
      <c r="M41" s="100">
        <f t="shared" si="0"/>
        <v>6</v>
      </c>
      <c r="N41" s="100">
        <f t="shared" si="1"/>
        <v>7</v>
      </c>
      <c r="O41" s="100"/>
    </row>
    <row r="42" spans="2:15" x14ac:dyDescent="0.35">
      <c r="B42" s="11" t="s">
        <v>98</v>
      </c>
      <c r="C42" s="64">
        <v>7</v>
      </c>
      <c r="D42" s="64">
        <v>6</v>
      </c>
      <c r="E42" s="64">
        <v>6</v>
      </c>
      <c r="F42" s="64">
        <v>7</v>
      </c>
      <c r="G42" s="14"/>
      <c r="H42" s="98"/>
      <c r="I42" s="98"/>
      <c r="J42" s="98" t="str">
        <f t="shared" si="2"/>
        <v>Kock 11</v>
      </c>
      <c r="K42" s="100">
        <f t="shared" si="0"/>
        <v>7</v>
      </c>
      <c r="L42" s="100">
        <f t="shared" si="0"/>
        <v>7</v>
      </c>
      <c r="M42" s="100">
        <f t="shared" si="0"/>
        <v>7</v>
      </c>
      <c r="N42" s="100">
        <f t="shared" si="1"/>
        <v>8.5</v>
      </c>
      <c r="O42" s="100"/>
    </row>
    <row r="43" spans="2:15" x14ac:dyDescent="0.35">
      <c r="B43" s="11" t="s">
        <v>99</v>
      </c>
      <c r="C43" s="64">
        <v>7</v>
      </c>
      <c r="D43" s="64">
        <v>7</v>
      </c>
      <c r="E43" s="64">
        <v>7</v>
      </c>
      <c r="F43" s="64">
        <v>8.5</v>
      </c>
      <c r="G43" s="14"/>
      <c r="H43" s="98"/>
      <c r="I43" s="98"/>
      <c r="J43" s="98" t="s">
        <v>100</v>
      </c>
      <c r="K43" s="100">
        <f t="shared" ref="K43:M44" si="3">C44</f>
        <v>5</v>
      </c>
      <c r="L43" s="100">
        <f t="shared" si="3"/>
        <v>5</v>
      </c>
      <c r="M43" s="100">
        <f t="shared" si="3"/>
        <v>5</v>
      </c>
      <c r="N43" s="100">
        <f t="shared" si="1"/>
        <v>5.5</v>
      </c>
      <c r="O43" s="100"/>
    </row>
    <row r="44" spans="2:15" x14ac:dyDescent="0.35">
      <c r="B44" s="11" t="s">
        <v>100</v>
      </c>
      <c r="C44" s="64">
        <v>5</v>
      </c>
      <c r="D44" s="64">
        <v>5</v>
      </c>
      <c r="E44" s="64">
        <v>5</v>
      </c>
      <c r="F44" s="64">
        <v>5.5</v>
      </c>
      <c r="G44" s="14"/>
      <c r="H44" s="98"/>
      <c r="I44" s="98"/>
      <c r="J44" s="98" t="s">
        <v>101</v>
      </c>
      <c r="K44" s="100">
        <f t="shared" si="3"/>
        <v>6</v>
      </c>
      <c r="L44" s="100">
        <f t="shared" si="3"/>
        <v>6</v>
      </c>
      <c r="M44" s="100">
        <f t="shared" si="3"/>
        <v>7</v>
      </c>
      <c r="N44" s="100">
        <f t="shared" si="1"/>
        <v>7</v>
      </c>
      <c r="O44" s="100"/>
    </row>
    <row r="45" spans="2:15" x14ac:dyDescent="0.35">
      <c r="B45" s="11" t="s">
        <v>101</v>
      </c>
      <c r="C45" s="64">
        <v>6</v>
      </c>
      <c r="D45" s="64">
        <v>6</v>
      </c>
      <c r="E45" s="64">
        <v>7</v>
      </c>
      <c r="F45" s="64">
        <v>7</v>
      </c>
      <c r="G45" s="14"/>
      <c r="H45" s="98"/>
      <c r="I45" s="98"/>
      <c r="J45" s="98" t="s">
        <v>174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/>
    </row>
    <row r="46" spans="2:15" x14ac:dyDescent="0.35">
      <c r="B46" s="11" t="s">
        <v>102</v>
      </c>
      <c r="C46" s="14">
        <f>SUM(C33:C45)</f>
        <v>84</v>
      </c>
      <c r="D46" s="14">
        <f>SUM(D33:D45)</f>
        <v>81</v>
      </c>
      <c r="E46" s="14">
        <f>SUM(E33:E45)</f>
        <v>82</v>
      </c>
      <c r="F46" s="14">
        <f>SUM(F33:F45)*2</f>
        <v>182</v>
      </c>
      <c r="G46" s="61">
        <f>SUM(C46:F46)/C25</f>
        <v>33</v>
      </c>
      <c r="H46" s="98"/>
      <c r="I46" s="98"/>
      <c r="J46" s="98"/>
      <c r="K46" s="98"/>
      <c r="L46" s="98"/>
      <c r="M46" s="98"/>
      <c r="N46" s="98"/>
      <c r="O46" s="98"/>
    </row>
    <row r="47" spans="2:15" x14ac:dyDescent="0.35">
      <c r="B47" s="15" t="s">
        <v>103</v>
      </c>
      <c r="C47" s="16">
        <f>C46/C25</f>
        <v>6.4615384615384617</v>
      </c>
      <c r="D47" s="16">
        <f>D46/C25</f>
        <v>6.2307692307692308</v>
      </c>
      <c r="E47" s="16">
        <f>E46/C25</f>
        <v>6.3076923076923075</v>
      </c>
      <c r="F47" s="16">
        <f>F46/C25</f>
        <v>14</v>
      </c>
      <c r="G47" s="62">
        <f>SUM(C47:F47)</f>
        <v>33</v>
      </c>
      <c r="H47" s="98"/>
      <c r="I47" s="98"/>
      <c r="J47" s="98"/>
      <c r="K47" s="98"/>
      <c r="L47" s="98"/>
      <c r="M47" s="98"/>
      <c r="N47" s="98"/>
      <c r="O47" s="98"/>
    </row>
    <row r="49" spans="2:8" x14ac:dyDescent="0.35">
      <c r="B49" s="73"/>
      <c r="C49" s="73"/>
      <c r="D49" s="73"/>
      <c r="E49" s="73"/>
      <c r="F49" s="73"/>
      <c r="G49" s="73"/>
      <c r="H49" s="98"/>
    </row>
    <row r="50" spans="2:8" x14ac:dyDescent="0.35">
      <c r="B50" s="73"/>
      <c r="C50" s="73"/>
      <c r="D50" s="73"/>
      <c r="E50" s="73"/>
      <c r="F50" s="73"/>
      <c r="G50" s="73"/>
      <c r="H50" s="98"/>
    </row>
    <row r="51" spans="2:8" ht="21" x14ac:dyDescent="0.5">
      <c r="B51" s="72" t="s">
        <v>104</v>
      </c>
      <c r="C51" s="72"/>
      <c r="D51" s="73"/>
      <c r="E51" s="73"/>
      <c r="F51" s="73"/>
      <c r="G51" s="72" t="s">
        <v>105</v>
      </c>
      <c r="H51" s="98"/>
    </row>
    <row r="52" spans="2:8" ht="21" x14ac:dyDescent="0.5">
      <c r="B52" s="72" t="s">
        <v>106</v>
      </c>
      <c r="C52" s="74"/>
      <c r="D52" s="75"/>
      <c r="E52" s="75"/>
      <c r="F52" s="75"/>
      <c r="G52" s="72" t="s">
        <v>108</v>
      </c>
      <c r="H52" s="4" t="s">
        <v>300</v>
      </c>
    </row>
    <row r="53" spans="2:8" ht="21" x14ac:dyDescent="0.5">
      <c r="B53" s="72" t="s">
        <v>110</v>
      </c>
      <c r="C53" s="75"/>
      <c r="D53" s="75"/>
      <c r="E53" s="75"/>
      <c r="F53" s="75"/>
      <c r="G53" s="75"/>
      <c r="H53" s="4" t="s">
        <v>301</v>
      </c>
    </row>
    <row r="54" spans="2:8" ht="21" x14ac:dyDescent="0.5">
      <c r="B54" s="72" t="s">
        <v>113</v>
      </c>
      <c r="C54" s="4" t="s">
        <v>271</v>
      </c>
      <c r="D54" s="75"/>
      <c r="E54" s="75"/>
      <c r="F54" s="75"/>
      <c r="G54" s="75"/>
      <c r="H54" s="4" t="s">
        <v>302</v>
      </c>
    </row>
    <row r="55" spans="2:8" ht="21" x14ac:dyDescent="0.5">
      <c r="B55" s="72" t="s">
        <v>117</v>
      </c>
      <c r="C55" s="4" t="s">
        <v>118</v>
      </c>
      <c r="D55" s="75"/>
      <c r="E55" s="75"/>
      <c r="F55" s="75"/>
      <c r="G55" s="75"/>
      <c r="H55" s="4"/>
    </row>
    <row r="56" spans="2:8" ht="21" x14ac:dyDescent="0.5">
      <c r="B56" s="72" t="s">
        <v>121</v>
      </c>
      <c r="C56" s="4" t="s">
        <v>122</v>
      </c>
      <c r="D56" s="75"/>
      <c r="E56" s="75"/>
      <c r="F56" s="75"/>
      <c r="G56" s="72" t="s">
        <v>119</v>
      </c>
      <c r="H56" s="4" t="s">
        <v>303</v>
      </c>
    </row>
    <row r="57" spans="2:8" ht="21" x14ac:dyDescent="0.5">
      <c r="B57" s="72" t="s">
        <v>155</v>
      </c>
      <c r="C57" s="4" t="s">
        <v>125</v>
      </c>
      <c r="D57" s="75"/>
      <c r="E57" s="75"/>
      <c r="F57" s="75"/>
      <c r="G57" s="75"/>
      <c r="H57" s="4" t="s">
        <v>304</v>
      </c>
    </row>
    <row r="58" spans="2:8" ht="21" x14ac:dyDescent="0.5">
      <c r="B58" s="72" t="s">
        <v>126</v>
      </c>
      <c r="C58" s="75"/>
      <c r="D58" s="75"/>
      <c r="E58" s="75"/>
      <c r="F58" s="75"/>
      <c r="G58" s="75"/>
      <c r="H58" s="4"/>
    </row>
    <row r="59" spans="2:8" ht="21" x14ac:dyDescent="0.5">
      <c r="B59" s="72" t="s">
        <v>129</v>
      </c>
      <c r="C59" s="75" t="s">
        <v>274</v>
      </c>
      <c r="D59" s="75"/>
      <c r="E59" s="75"/>
      <c r="F59" s="75"/>
      <c r="G59" s="72" t="s">
        <v>127</v>
      </c>
      <c r="H59" s="4" t="s">
        <v>305</v>
      </c>
    </row>
    <row r="60" spans="2:8" ht="21" x14ac:dyDescent="0.5">
      <c r="B60" s="72" t="s">
        <v>132</v>
      </c>
      <c r="C60" s="75" t="s">
        <v>241</v>
      </c>
      <c r="D60" s="75"/>
      <c r="E60" s="75"/>
      <c r="F60" s="75"/>
      <c r="G60" s="75"/>
      <c r="H60" s="4" t="s">
        <v>306</v>
      </c>
    </row>
    <row r="61" spans="2:8" ht="21" x14ac:dyDescent="0.5">
      <c r="B61" s="72" t="s">
        <v>135</v>
      </c>
      <c r="C61" s="75"/>
      <c r="D61" s="75"/>
      <c r="E61" s="75"/>
      <c r="F61" s="75"/>
      <c r="G61" s="75"/>
      <c r="H61" s="4"/>
    </row>
    <row r="62" spans="2:8" ht="21" x14ac:dyDescent="0.5">
      <c r="B62" s="72" t="s">
        <v>162</v>
      </c>
      <c r="C62" s="75"/>
      <c r="D62" s="75"/>
      <c r="E62" s="75"/>
      <c r="F62" s="75"/>
      <c r="G62" s="72" t="s">
        <v>136</v>
      </c>
      <c r="H62" s="4" t="s">
        <v>307</v>
      </c>
    </row>
    <row r="63" spans="2:8" ht="21" x14ac:dyDescent="0.5">
      <c r="B63" s="72" t="s">
        <v>164</v>
      </c>
      <c r="C63" s="75"/>
      <c r="D63" s="75"/>
      <c r="E63" s="75"/>
      <c r="F63" s="75"/>
      <c r="G63" s="75"/>
      <c r="H63" s="4" t="s">
        <v>308</v>
      </c>
    </row>
    <row r="64" spans="2:8" ht="21" x14ac:dyDescent="0.5">
      <c r="B64" s="72"/>
      <c r="C64" s="75"/>
      <c r="D64" s="75"/>
      <c r="E64" s="75"/>
      <c r="F64" s="75"/>
      <c r="G64" s="75"/>
      <c r="H64" s="4" t="s">
        <v>309</v>
      </c>
    </row>
    <row r="65" spans="2:9" ht="21" x14ac:dyDescent="0.5">
      <c r="B65" s="72" t="s">
        <v>139</v>
      </c>
      <c r="C65" s="75" t="s">
        <v>310</v>
      </c>
      <c r="D65" s="75"/>
      <c r="E65" s="75"/>
      <c r="F65" s="75"/>
      <c r="G65" s="75"/>
      <c r="H65" s="4" t="s">
        <v>311</v>
      </c>
      <c r="I65" s="98"/>
    </row>
    <row r="66" spans="2:9" ht="21" x14ac:dyDescent="0.5">
      <c r="B66" s="75"/>
      <c r="C66" s="75"/>
      <c r="D66" s="75"/>
      <c r="E66" s="75"/>
      <c r="F66" s="75"/>
      <c r="G66" s="72"/>
      <c r="H66" s="98"/>
      <c r="I66" s="98"/>
    </row>
    <row r="67" spans="2:9" ht="18.649999999999999" customHeight="1" x14ac:dyDescent="0.5">
      <c r="B67" s="75"/>
      <c r="C67" s="75"/>
      <c r="D67" s="75"/>
      <c r="E67" s="75"/>
      <c r="F67" s="75"/>
      <c r="G67" s="75"/>
      <c r="H67" s="98"/>
      <c r="I67" s="98"/>
    </row>
    <row r="68" spans="2:9" ht="18.649999999999999" customHeight="1" x14ac:dyDescent="0.35">
      <c r="B68" s="95"/>
      <c r="C68" s="95"/>
      <c r="D68" s="98"/>
      <c r="E68" s="98"/>
      <c r="F68" s="98"/>
      <c r="G68" s="98"/>
      <c r="H68" s="98"/>
      <c r="I68" s="98"/>
    </row>
    <row r="69" spans="2:9" x14ac:dyDescent="0.35">
      <c r="B69" s="95"/>
      <c r="C69" s="95"/>
      <c r="D69" s="98"/>
      <c r="E69" s="98"/>
      <c r="F69" s="98"/>
      <c r="G69" s="98"/>
      <c r="H69" s="98"/>
      <c r="I69" s="98"/>
    </row>
    <row r="70" spans="2:9" x14ac:dyDescent="0.35">
      <c r="B70" s="95"/>
      <c r="C70" s="95"/>
      <c r="D70" s="98"/>
      <c r="E70" s="98"/>
      <c r="F70" s="98"/>
      <c r="G70" s="98"/>
      <c r="H70" s="98"/>
      <c r="I70" s="98"/>
    </row>
    <row r="71" spans="2:9" x14ac:dyDescent="0.35">
      <c r="B71" s="95"/>
      <c r="C71" s="95"/>
      <c r="D71" s="98"/>
      <c r="E71" s="98"/>
      <c r="F71" s="98"/>
      <c r="G71" s="98"/>
      <c r="H71" s="98"/>
      <c r="I71" s="98"/>
    </row>
    <row r="72" spans="2:9" x14ac:dyDescent="0.35">
      <c r="B72" s="95"/>
      <c r="C72" s="95"/>
      <c r="D72" s="98"/>
      <c r="E72" s="98"/>
      <c r="F72" s="98"/>
      <c r="G72" s="98"/>
      <c r="H72" s="98"/>
      <c r="I72" s="98"/>
    </row>
    <row r="73" spans="2:9" x14ac:dyDescent="0.35">
      <c r="B73" s="95"/>
      <c r="C73" s="95"/>
      <c r="D73" s="98"/>
      <c r="E73" s="98"/>
      <c r="F73" s="98"/>
      <c r="G73" s="98"/>
      <c r="H73" s="98"/>
      <c r="I73" s="98"/>
    </row>
    <row r="74" spans="2:9" x14ac:dyDescent="0.35">
      <c r="B74" s="95"/>
      <c r="C74" s="95"/>
      <c r="D74" s="98"/>
      <c r="E74" s="98"/>
      <c r="F74" s="98"/>
      <c r="G74" s="98"/>
      <c r="H74" s="98"/>
      <c r="I74" s="98"/>
    </row>
    <row r="75" spans="2:9" x14ac:dyDescent="0.35">
      <c r="B75" s="95"/>
      <c r="C75" s="95"/>
      <c r="D75" s="98"/>
      <c r="E75" s="98"/>
      <c r="F75" s="98"/>
      <c r="G75" s="98"/>
      <c r="H75" s="98"/>
      <c r="I75" s="98"/>
    </row>
    <row r="76" spans="2:9" x14ac:dyDescent="0.35">
      <c r="B76" s="95"/>
      <c r="C76" s="95"/>
      <c r="D76" s="98"/>
      <c r="E76" s="98"/>
      <c r="F76" s="98"/>
      <c r="G76" s="98"/>
      <c r="H76" s="98"/>
      <c r="I76" s="98"/>
    </row>
    <row r="77" spans="2:9" x14ac:dyDescent="0.35">
      <c r="B77" s="95"/>
      <c r="C77" s="95"/>
      <c r="D77" s="98"/>
      <c r="E77" s="98"/>
      <c r="F77" s="98"/>
      <c r="G77" s="98"/>
      <c r="H77" s="98"/>
      <c r="I77" s="98"/>
    </row>
    <row r="78" spans="2:9" x14ac:dyDescent="0.35">
      <c r="B78" s="6"/>
      <c r="C78" s="23"/>
      <c r="D78" s="23"/>
      <c r="E78" s="23"/>
      <c r="F78" s="23"/>
      <c r="G78" s="6"/>
      <c r="H78" s="95"/>
      <c r="I78" s="95"/>
    </row>
    <row r="79" spans="2:9" x14ac:dyDescent="0.35">
      <c r="B79" s="6"/>
      <c r="C79" s="23"/>
      <c r="D79" s="23"/>
      <c r="E79" s="23"/>
      <c r="F79" s="23"/>
      <c r="G79" s="6"/>
      <c r="H79" s="95"/>
      <c r="I79" s="95"/>
    </row>
    <row r="80" spans="2:9" x14ac:dyDescent="0.35">
      <c r="B80" s="6"/>
      <c r="C80" s="6"/>
      <c r="D80" s="6"/>
      <c r="E80" s="6"/>
      <c r="F80" s="6"/>
      <c r="G80" s="6"/>
      <c r="H80" s="95"/>
      <c r="I80" s="95"/>
    </row>
    <row r="81" spans="2:9" x14ac:dyDescent="0.35">
      <c r="B81" s="6"/>
      <c r="C81" s="6"/>
      <c r="D81" s="6"/>
      <c r="E81" s="6"/>
      <c r="F81" s="6"/>
      <c r="G81" s="6"/>
      <c r="H81" s="95"/>
      <c r="I81" s="95"/>
    </row>
    <row r="82" spans="2:9" x14ac:dyDescent="0.35">
      <c r="B82" s="6"/>
      <c r="C82" s="22"/>
      <c r="D82" s="22"/>
      <c r="E82" s="22"/>
      <c r="F82" s="22"/>
      <c r="G82" s="22"/>
      <c r="H82" s="95"/>
      <c r="I82" s="95"/>
    </row>
    <row r="83" spans="2:9" x14ac:dyDescent="0.35">
      <c r="B83" s="6"/>
      <c r="C83" s="6"/>
      <c r="D83" s="6"/>
      <c r="E83" s="6"/>
      <c r="F83" s="6"/>
      <c r="G83" s="6"/>
      <c r="H83" s="95"/>
      <c r="I83" s="95"/>
    </row>
    <row r="84" spans="2:9" ht="23.5" customHeight="1" x14ac:dyDescent="0.35">
      <c r="B84" s="17"/>
      <c r="C84" s="17"/>
      <c r="D84" s="17"/>
      <c r="E84" s="17"/>
      <c r="F84" s="17"/>
      <c r="G84" s="17"/>
      <c r="H84" s="95"/>
      <c r="I84" s="95"/>
    </row>
    <row r="85" spans="2:9" ht="23.5" customHeight="1" x14ac:dyDescent="0.35">
      <c r="B85" s="17"/>
      <c r="C85" s="17"/>
      <c r="D85" s="17"/>
      <c r="E85" s="17"/>
      <c r="F85" s="17"/>
      <c r="G85" s="17"/>
      <c r="H85" s="95"/>
      <c r="I85" s="95"/>
    </row>
    <row r="86" spans="2:9" ht="33.65" customHeight="1" x14ac:dyDescent="0.35">
      <c r="B86" s="17"/>
      <c r="C86" s="17"/>
      <c r="D86" s="17"/>
      <c r="E86" s="17"/>
      <c r="F86" s="17"/>
      <c r="G86" s="17"/>
      <c r="H86" s="95"/>
      <c r="I86" s="95"/>
    </row>
    <row r="87" spans="2:9" x14ac:dyDescent="0.35">
      <c r="B87" s="8"/>
      <c r="C87" s="6"/>
      <c r="D87" s="6"/>
      <c r="E87" s="6"/>
      <c r="F87" s="6"/>
      <c r="G87" s="6"/>
      <c r="H87" s="95"/>
      <c r="I87" s="95"/>
    </row>
    <row r="88" spans="2:9" x14ac:dyDescent="0.35">
      <c r="B88" s="6"/>
      <c r="C88" s="6"/>
      <c r="D88" s="6"/>
      <c r="E88" s="6"/>
      <c r="F88" s="6"/>
      <c r="G88" s="6"/>
      <c r="H88" s="95"/>
      <c r="I88" s="95"/>
    </row>
    <row r="89" spans="2:9" x14ac:dyDescent="0.35">
      <c r="B89" s="6"/>
      <c r="C89" s="6"/>
      <c r="D89" s="6"/>
      <c r="E89" s="6"/>
      <c r="F89" s="6"/>
      <c r="G89" s="6"/>
      <c r="H89" s="95"/>
      <c r="I89" s="95"/>
    </row>
    <row r="90" spans="2:9" x14ac:dyDescent="0.35">
      <c r="B90" s="6"/>
      <c r="C90" s="24"/>
      <c r="D90" s="24"/>
      <c r="E90" s="24"/>
      <c r="F90" s="24"/>
      <c r="G90" s="6"/>
      <c r="H90" s="95"/>
      <c r="I90" s="95"/>
    </row>
    <row r="91" spans="2:9" x14ac:dyDescent="0.35">
      <c r="B91" s="6"/>
      <c r="C91" s="6"/>
      <c r="D91" s="6"/>
      <c r="E91" s="6"/>
      <c r="F91" s="6"/>
      <c r="G91" s="6"/>
      <c r="H91" s="95"/>
      <c r="I91" s="95"/>
    </row>
    <row r="92" spans="2:9" x14ac:dyDescent="0.35">
      <c r="B92" s="6"/>
      <c r="C92" s="6"/>
      <c r="D92" s="6"/>
      <c r="E92" s="6"/>
      <c r="F92" s="6"/>
      <c r="G92" s="6"/>
      <c r="H92" s="95"/>
      <c r="I92" s="95"/>
    </row>
    <row r="93" spans="2:9" x14ac:dyDescent="0.35">
      <c r="B93" s="6"/>
      <c r="C93" s="6"/>
      <c r="D93" s="6"/>
      <c r="E93" s="6"/>
      <c r="F93" s="6"/>
      <c r="G93" s="6"/>
      <c r="H93" s="95"/>
      <c r="I93" s="95"/>
    </row>
    <row r="94" spans="2:9" x14ac:dyDescent="0.35">
      <c r="B94" s="6"/>
      <c r="C94" s="24"/>
      <c r="D94" s="24"/>
      <c r="E94" s="24"/>
      <c r="F94" s="24"/>
      <c r="G94" s="6"/>
      <c r="H94" s="95"/>
      <c r="I94" s="95"/>
    </row>
    <row r="95" spans="2:9" x14ac:dyDescent="0.35">
      <c r="B95" s="6"/>
      <c r="C95" s="24"/>
      <c r="D95" s="24"/>
      <c r="E95" s="24"/>
      <c r="F95" s="24"/>
      <c r="G95" s="6"/>
      <c r="H95" s="95"/>
      <c r="I95" s="95"/>
    </row>
    <row r="96" spans="2:9" x14ac:dyDescent="0.35">
      <c r="B96" s="6"/>
      <c r="C96" s="6"/>
      <c r="D96" s="6"/>
      <c r="E96" s="6"/>
      <c r="F96" s="6"/>
      <c r="G96" s="6"/>
      <c r="H96" s="95"/>
      <c r="I96" s="95"/>
    </row>
    <row r="97" spans="2:9" x14ac:dyDescent="0.35">
      <c r="B97" s="6"/>
      <c r="C97" s="6"/>
      <c r="D97" s="6"/>
      <c r="E97" s="6"/>
      <c r="F97" s="6"/>
      <c r="G97" s="6"/>
      <c r="H97" s="95"/>
      <c r="I97" s="95"/>
    </row>
    <row r="98" spans="2:9" x14ac:dyDescent="0.35">
      <c r="B98" s="6"/>
      <c r="C98" s="6"/>
      <c r="D98" s="6"/>
      <c r="E98" s="6"/>
      <c r="F98" s="6"/>
      <c r="G98" s="6"/>
      <c r="H98" s="95"/>
      <c r="I98" s="95"/>
    </row>
    <row r="99" spans="2:9" x14ac:dyDescent="0.35">
      <c r="B99" s="6"/>
      <c r="C99" s="6"/>
      <c r="D99" s="6"/>
      <c r="E99" s="6"/>
      <c r="F99" s="6"/>
      <c r="G99" s="6"/>
      <c r="H99" s="95"/>
      <c r="I99" s="95"/>
    </row>
    <row r="100" spans="2:9" x14ac:dyDescent="0.35">
      <c r="B100" s="6"/>
      <c r="C100" s="22"/>
      <c r="D100" s="22"/>
      <c r="E100" s="22"/>
      <c r="F100" s="22"/>
      <c r="G100" s="22"/>
      <c r="H100" s="95"/>
      <c r="I100" s="95"/>
    </row>
    <row r="101" spans="2:9" x14ac:dyDescent="0.35">
      <c r="B101" s="6"/>
      <c r="C101" s="6"/>
      <c r="D101" s="6"/>
      <c r="E101" s="6"/>
      <c r="F101" s="6"/>
      <c r="G101" s="6"/>
      <c r="H101" s="95"/>
      <c r="I101" s="95"/>
    </row>
    <row r="102" spans="2:9" x14ac:dyDescent="0.35">
      <c r="B102" s="6"/>
      <c r="C102" s="6"/>
      <c r="D102" s="6"/>
      <c r="E102" s="6"/>
      <c r="F102" s="6"/>
      <c r="G102" s="6"/>
      <c r="H102" s="95"/>
      <c r="I102" s="95"/>
    </row>
    <row r="103" spans="2:9" x14ac:dyDescent="0.35">
      <c r="B103" s="6"/>
      <c r="C103" s="6"/>
      <c r="D103" s="6"/>
      <c r="E103" s="6"/>
      <c r="F103" s="6"/>
      <c r="G103" s="6"/>
      <c r="H103" s="95"/>
      <c r="I103" s="95"/>
    </row>
    <row r="104" spans="2:9" x14ac:dyDescent="0.35">
      <c r="B104" s="8"/>
      <c r="C104" s="6"/>
      <c r="D104" s="6"/>
      <c r="E104" s="6"/>
      <c r="F104" s="6"/>
      <c r="G104" s="6"/>
      <c r="H104" s="95"/>
      <c r="I104" s="95"/>
    </row>
    <row r="105" spans="2:9" x14ac:dyDescent="0.35">
      <c r="B105" s="6"/>
      <c r="C105" s="6"/>
      <c r="D105" s="6"/>
      <c r="E105" s="6"/>
      <c r="F105" s="6"/>
      <c r="G105" s="6"/>
      <c r="H105" s="95"/>
      <c r="I105" s="95"/>
    </row>
    <row r="106" spans="2:9" x14ac:dyDescent="0.35">
      <c r="B106" s="6"/>
      <c r="C106" s="6"/>
      <c r="D106" s="6"/>
      <c r="E106" s="6"/>
      <c r="F106" s="6"/>
      <c r="G106" s="6"/>
      <c r="H106" s="95"/>
      <c r="I106" s="95"/>
    </row>
    <row r="107" spans="2:9" x14ac:dyDescent="0.35">
      <c r="B107" s="6"/>
      <c r="C107" s="6"/>
      <c r="D107" s="6"/>
      <c r="E107" s="6"/>
      <c r="F107" s="6"/>
      <c r="G107" s="6"/>
      <c r="H107" s="95"/>
      <c r="I107" s="95"/>
    </row>
    <row r="108" spans="2:9" x14ac:dyDescent="0.35">
      <c r="B108" s="6"/>
      <c r="C108" s="6"/>
      <c r="D108" s="6"/>
      <c r="E108" s="6"/>
      <c r="F108" s="6"/>
      <c r="G108" s="6"/>
      <c r="H108" s="95"/>
      <c r="I108" s="95"/>
    </row>
    <row r="109" spans="2:9" x14ac:dyDescent="0.35">
      <c r="B109" s="6"/>
      <c r="C109" s="6"/>
      <c r="D109" s="6"/>
      <c r="E109" s="6"/>
      <c r="F109" s="6"/>
      <c r="G109" s="6"/>
      <c r="H109" s="95"/>
      <c r="I109" s="95"/>
    </row>
    <row r="110" spans="2:9" x14ac:dyDescent="0.35">
      <c r="B110" s="6"/>
      <c r="C110" s="6"/>
      <c r="D110" s="6"/>
      <c r="E110" s="6"/>
      <c r="F110" s="6"/>
      <c r="G110" s="6"/>
      <c r="H110" s="95"/>
      <c r="I110" s="95"/>
    </row>
    <row r="111" spans="2:9" x14ac:dyDescent="0.35">
      <c r="B111" s="6"/>
      <c r="C111" s="24"/>
      <c r="D111" s="24"/>
      <c r="E111" s="24"/>
      <c r="F111" s="24"/>
      <c r="G111" s="6"/>
      <c r="H111" s="95"/>
      <c r="I111" s="95"/>
    </row>
    <row r="112" spans="2:9" x14ac:dyDescent="0.35">
      <c r="B112" s="6"/>
      <c r="C112" s="24"/>
      <c r="D112" s="24"/>
      <c r="E112" s="24"/>
      <c r="F112" s="24"/>
      <c r="G112" s="6"/>
      <c r="H112" s="95"/>
      <c r="I112" s="95"/>
    </row>
    <row r="113" spans="2:9" x14ac:dyDescent="0.35">
      <c r="B113" s="6"/>
      <c r="C113" s="6"/>
      <c r="D113" s="6"/>
      <c r="E113" s="6"/>
      <c r="F113" s="6"/>
      <c r="G113" s="6"/>
      <c r="H113" s="95"/>
      <c r="I113" s="95"/>
    </row>
    <row r="114" spans="2:9" x14ac:dyDescent="0.35">
      <c r="B114" s="6"/>
      <c r="C114" s="6"/>
      <c r="D114" s="6"/>
      <c r="E114" s="6"/>
      <c r="F114" s="6"/>
      <c r="G114" s="6"/>
      <c r="H114" s="95"/>
      <c r="I114" s="95"/>
    </row>
    <row r="115" spans="2:9" x14ac:dyDescent="0.35">
      <c r="B115" s="6"/>
      <c r="C115" s="6"/>
      <c r="D115" s="6"/>
      <c r="E115" s="6"/>
      <c r="F115" s="6"/>
      <c r="G115" s="6"/>
      <c r="H115" s="95"/>
      <c r="I115" s="95"/>
    </row>
    <row r="116" spans="2:9" x14ac:dyDescent="0.35">
      <c r="B116" s="6"/>
      <c r="C116" s="6"/>
      <c r="D116" s="6"/>
      <c r="E116" s="6"/>
      <c r="F116" s="6"/>
      <c r="G116" s="6"/>
      <c r="H116" s="95"/>
      <c r="I116" s="95"/>
    </row>
    <row r="117" spans="2:9" x14ac:dyDescent="0.35">
      <c r="B117" s="6"/>
      <c r="C117" s="22"/>
      <c r="D117" s="6"/>
      <c r="E117" s="22"/>
      <c r="F117" s="22"/>
      <c r="G117" s="6"/>
      <c r="H117" s="95"/>
      <c r="I117" s="95"/>
    </row>
    <row r="118" spans="2:9" x14ac:dyDescent="0.35">
      <c r="B118" s="6"/>
      <c r="C118" s="6"/>
      <c r="D118" s="6"/>
      <c r="E118" s="6"/>
      <c r="F118" s="6"/>
      <c r="G118" s="6"/>
      <c r="H118" s="95"/>
      <c r="I118" s="95"/>
    </row>
    <row r="119" spans="2:9" x14ac:dyDescent="0.35">
      <c r="B119" s="6"/>
      <c r="C119" s="6"/>
      <c r="D119" s="6"/>
      <c r="E119" s="6"/>
      <c r="F119" s="6"/>
      <c r="G119" s="6"/>
      <c r="H119" s="95"/>
      <c r="I119" s="95"/>
    </row>
    <row r="120" spans="2:9" x14ac:dyDescent="0.35">
      <c r="B120" s="9"/>
      <c r="C120" s="9"/>
      <c r="D120" s="9"/>
      <c r="E120" s="9"/>
      <c r="F120" s="9"/>
      <c r="G120" s="9"/>
      <c r="H120" s="98"/>
      <c r="I120" s="98"/>
    </row>
    <row r="121" spans="2:9" x14ac:dyDescent="0.35">
      <c r="B121" s="9"/>
      <c r="C121" s="9"/>
      <c r="D121" s="9"/>
      <c r="E121" s="9"/>
      <c r="F121" s="9"/>
      <c r="G121" s="9"/>
      <c r="H121" s="98"/>
      <c r="I121" s="98"/>
    </row>
  </sheetData>
  <conditionalFormatting sqref="C33">
    <cfRule type="cellIs" dxfId="38" priority="13" operator="greaterThan">
      <formula>10</formula>
    </cfRule>
  </conditionalFormatting>
  <conditionalFormatting sqref="C33:F45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5:C26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29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30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1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O121"/>
  <sheetViews>
    <sheetView topLeftCell="E33" workbookViewId="0">
      <selection activeCell="H64" sqref="H64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2.1796875" style="1" customWidth="1"/>
    <col min="4" max="4" width="11.453125" style="1" customWidth="1"/>
    <col min="5" max="5" width="12.453125" style="1" customWidth="1"/>
    <col min="6" max="6" width="14.81640625" style="1" customWidth="1"/>
    <col min="7" max="7" width="27.72656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37</v>
      </c>
      <c r="C6" s="67">
        <v>8</v>
      </c>
      <c r="D6" s="67"/>
      <c r="E6" s="98"/>
    </row>
    <row r="7" spans="2:5" ht="21" x14ac:dyDescent="0.5">
      <c r="B7" s="3" t="s">
        <v>38</v>
      </c>
      <c r="C7" s="86" t="s">
        <v>312</v>
      </c>
      <c r="D7" s="70"/>
      <c r="E7" s="5"/>
    </row>
    <row r="8" spans="2:5" ht="21" x14ac:dyDescent="0.5">
      <c r="B8" s="3" t="s">
        <v>40</v>
      </c>
      <c r="C8" s="86" t="s">
        <v>313</v>
      </c>
      <c r="D8" s="70"/>
      <c r="E8" s="5"/>
    </row>
    <row r="9" spans="2:5" ht="21" x14ac:dyDescent="0.5">
      <c r="B9" s="3" t="s">
        <v>41</v>
      </c>
      <c r="C9" s="86" t="s">
        <v>250</v>
      </c>
      <c r="D9" s="70"/>
      <c r="E9" s="5"/>
    </row>
    <row r="10" spans="2:5" ht="21" x14ac:dyDescent="0.5">
      <c r="B10" s="3" t="s">
        <v>43</v>
      </c>
      <c r="C10" s="86" t="s">
        <v>314</v>
      </c>
      <c r="D10" s="70"/>
      <c r="E10" s="5"/>
    </row>
    <row r="11" spans="2:5" ht="21" x14ac:dyDescent="0.5">
      <c r="B11" s="3" t="s">
        <v>45</v>
      </c>
      <c r="C11" s="86" t="s">
        <v>315</v>
      </c>
      <c r="D11" s="71"/>
      <c r="E11" s="5"/>
    </row>
    <row r="12" spans="2:5" ht="21" x14ac:dyDescent="0.5">
      <c r="B12" s="3" t="s">
        <v>47</v>
      </c>
      <c r="C12" s="86" t="s">
        <v>253</v>
      </c>
      <c r="D12" s="70"/>
      <c r="E12" s="5"/>
    </row>
    <row r="13" spans="2:5" ht="21" x14ac:dyDescent="0.5">
      <c r="B13" s="3" t="s">
        <v>52</v>
      </c>
      <c r="C13" s="86" t="s">
        <v>316</v>
      </c>
      <c r="D13" s="70"/>
      <c r="E13" s="5"/>
    </row>
    <row r="14" spans="2:5" ht="21" x14ac:dyDescent="0.5">
      <c r="B14" s="3" t="s">
        <v>54</v>
      </c>
      <c r="C14" s="86" t="s">
        <v>317</v>
      </c>
      <c r="D14" s="70"/>
      <c r="E14" s="5"/>
    </row>
    <row r="15" spans="2:5" ht="21" x14ac:dyDescent="0.5">
      <c r="B15" s="3" t="s">
        <v>56</v>
      </c>
      <c r="C15" s="86" t="s">
        <v>318</v>
      </c>
      <c r="D15" s="70"/>
      <c r="E15" s="5"/>
    </row>
    <row r="16" spans="2:5" ht="21" x14ac:dyDescent="0.5">
      <c r="B16" s="3" t="s">
        <v>194</v>
      </c>
      <c r="C16" s="86" t="s">
        <v>319</v>
      </c>
      <c r="D16" s="70"/>
      <c r="E16" s="5"/>
    </row>
    <row r="17" spans="2:15" ht="21" x14ac:dyDescent="0.5">
      <c r="B17" s="3" t="s">
        <v>195</v>
      </c>
      <c r="C17" s="86" t="s">
        <v>261</v>
      </c>
      <c r="D17" s="70"/>
      <c r="E17" s="5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 ht="21" x14ac:dyDescent="0.5">
      <c r="B18" s="3" t="s">
        <v>61</v>
      </c>
      <c r="C18" s="86">
        <v>5</v>
      </c>
      <c r="D18" s="70" t="s">
        <v>173</v>
      </c>
      <c r="E18" s="5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 ht="21" x14ac:dyDescent="0.5">
      <c r="B19" s="3" t="s">
        <v>196</v>
      </c>
      <c r="C19" s="86" t="s">
        <v>320</v>
      </c>
      <c r="D19" s="70"/>
      <c r="E19" s="5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 ht="21" x14ac:dyDescent="0.5">
      <c r="B20" s="3" t="s">
        <v>197</v>
      </c>
      <c r="C20" s="86" t="s">
        <v>321</v>
      </c>
      <c r="D20" s="70"/>
      <c r="E20" s="5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 ht="21" x14ac:dyDescent="0.5">
      <c r="B21" s="3" t="s">
        <v>198</v>
      </c>
      <c r="C21" s="86" t="s">
        <v>322</v>
      </c>
      <c r="D21" s="70"/>
      <c r="E21" s="5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 ht="21" x14ac:dyDescent="0.5">
      <c r="B22" s="3" t="s">
        <v>67</v>
      </c>
      <c r="C22" s="86" t="s">
        <v>323</v>
      </c>
      <c r="D22" s="70"/>
      <c r="E22" s="5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 s="7" customFormat="1" ht="19" customHeight="1" x14ac:dyDescent="0.5">
      <c r="B23" s="3" t="s">
        <v>69</v>
      </c>
      <c r="C23" s="86" t="s">
        <v>324</v>
      </c>
      <c r="D23" s="70"/>
      <c r="E23" s="5"/>
      <c r="F23" s="5"/>
      <c r="G23" s="6"/>
    </row>
    <row r="24" spans="2:15" s="7" customFormat="1" ht="19" customHeight="1" x14ac:dyDescent="0.5">
      <c r="B24" s="3"/>
      <c r="D24" s="70"/>
      <c r="E24" s="5"/>
      <c r="F24" s="5"/>
      <c r="G24" s="6"/>
    </row>
    <row r="25" spans="2:15" s="7" customFormat="1" ht="21" x14ac:dyDescent="0.5">
      <c r="B25" s="3" t="s">
        <v>71</v>
      </c>
      <c r="C25" s="50">
        <v>13</v>
      </c>
      <c r="D25" s="5"/>
      <c r="E25" s="5"/>
      <c r="F25" s="5"/>
      <c r="G25" s="6"/>
    </row>
    <row r="26" spans="2:15" s="7" customFormat="1" ht="21" x14ac:dyDescent="0.5">
      <c r="B26" s="3"/>
      <c r="C26" s="50"/>
      <c r="D26" s="5"/>
      <c r="E26" s="5"/>
      <c r="F26" s="5"/>
      <c r="G26" s="6"/>
    </row>
    <row r="27" spans="2:15" x14ac:dyDescent="0.35">
      <c r="B27" s="8"/>
      <c r="C27" s="95"/>
      <c r="D27" s="95"/>
      <c r="E27" s="95"/>
      <c r="F27" s="95"/>
      <c r="G27" s="95"/>
      <c r="H27" s="98"/>
      <c r="I27" s="98"/>
      <c r="J27" s="98"/>
      <c r="K27" s="98"/>
      <c r="L27" s="98"/>
      <c r="M27" s="98"/>
      <c r="N27" s="98"/>
      <c r="O27" s="98"/>
    </row>
    <row r="28" spans="2:15" x14ac:dyDescent="0.35">
      <c r="B28" s="10" t="s">
        <v>73</v>
      </c>
      <c r="C28" s="10" t="s">
        <v>74</v>
      </c>
      <c r="D28" s="10" t="s">
        <v>75</v>
      </c>
      <c r="E28" s="52" t="s">
        <v>76</v>
      </c>
      <c r="F28" s="10" t="s">
        <v>77</v>
      </c>
      <c r="G28" s="46" t="s">
        <v>7</v>
      </c>
      <c r="H28" s="98"/>
      <c r="I28" s="98"/>
      <c r="J28" s="98"/>
      <c r="K28" s="98"/>
      <c r="L28" s="98"/>
      <c r="M28" s="98"/>
      <c r="N28" s="98"/>
      <c r="O28" s="98"/>
    </row>
    <row r="29" spans="2:15" ht="29" x14ac:dyDescent="0.35">
      <c r="B29" s="99"/>
      <c r="C29" s="11" t="s">
        <v>78</v>
      </c>
      <c r="D29" s="11" t="s">
        <v>79</v>
      </c>
      <c r="E29" s="11" t="s">
        <v>80</v>
      </c>
      <c r="F29" s="11" t="s">
        <v>81</v>
      </c>
      <c r="G29" s="57" t="s">
        <v>82</v>
      </c>
      <c r="H29" s="98"/>
      <c r="I29" s="98"/>
      <c r="J29" s="98"/>
      <c r="K29" s="98"/>
      <c r="L29" s="98"/>
      <c r="M29" s="98"/>
      <c r="N29" s="98"/>
      <c r="O29" s="98"/>
    </row>
    <row r="30" spans="2:15" x14ac:dyDescent="0.35">
      <c r="B30" s="99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98"/>
      <c r="I30" s="98"/>
      <c r="J30" s="98"/>
      <c r="K30" s="98"/>
      <c r="L30" s="98"/>
      <c r="M30" s="98"/>
      <c r="N30" s="98"/>
      <c r="O30" s="98"/>
    </row>
    <row r="31" spans="2:15" x14ac:dyDescent="0.35">
      <c r="B31" s="99"/>
      <c r="C31" s="11"/>
      <c r="D31" s="11"/>
      <c r="E31" s="11"/>
      <c r="F31" s="11"/>
      <c r="G31" s="57" t="s">
        <v>14</v>
      </c>
      <c r="H31" s="98"/>
      <c r="I31" s="98"/>
      <c r="J31" s="98"/>
      <c r="K31" s="100" t="s">
        <v>86</v>
      </c>
      <c r="L31" s="100" t="s">
        <v>4</v>
      </c>
      <c r="M31" s="100" t="s">
        <v>28</v>
      </c>
      <c r="N31" s="100" t="s">
        <v>87</v>
      </c>
      <c r="O31" s="100" t="s">
        <v>88</v>
      </c>
    </row>
    <row r="32" spans="2:15" x14ac:dyDescent="0.35">
      <c r="B32" s="101"/>
      <c r="C32" s="12"/>
      <c r="D32" s="12"/>
      <c r="E32" s="12"/>
      <c r="F32" s="12"/>
      <c r="G32" s="58" t="s">
        <v>15</v>
      </c>
      <c r="H32" s="98"/>
      <c r="I32" s="98"/>
      <c r="J32" s="98" t="str">
        <f>B33</f>
        <v>Kock 1</v>
      </c>
      <c r="K32" s="100">
        <f t="shared" ref="K32:N44" si="0">C33</f>
        <v>7</v>
      </c>
      <c r="L32" s="100">
        <f t="shared" si="0"/>
        <v>7</v>
      </c>
      <c r="M32" s="100">
        <f t="shared" si="0"/>
        <v>7</v>
      </c>
      <c r="N32" s="100">
        <f t="shared" si="0"/>
        <v>8.5</v>
      </c>
      <c r="O32" s="100"/>
    </row>
    <row r="33" spans="2:15" x14ac:dyDescent="0.35">
      <c r="B33" s="12" t="s">
        <v>89</v>
      </c>
      <c r="C33" s="63">
        <v>7</v>
      </c>
      <c r="D33" s="63">
        <v>7</v>
      </c>
      <c r="E33" s="63">
        <v>7</v>
      </c>
      <c r="F33" s="63">
        <v>8.5</v>
      </c>
      <c r="G33" s="59"/>
      <c r="H33" s="98"/>
      <c r="I33" s="98"/>
      <c r="J33" s="98" t="str">
        <f t="shared" ref="J33:J42" si="1">B34</f>
        <v>Kock2</v>
      </c>
      <c r="K33" s="100">
        <f t="shared" si="0"/>
        <v>8</v>
      </c>
      <c r="L33" s="100">
        <f t="shared" si="0"/>
        <v>8</v>
      </c>
      <c r="M33" s="100">
        <f t="shared" si="0"/>
        <v>6</v>
      </c>
      <c r="N33" s="100">
        <f t="shared" si="0"/>
        <v>7</v>
      </c>
      <c r="O33" s="100"/>
    </row>
    <row r="34" spans="2:15" x14ac:dyDescent="0.35">
      <c r="B34" s="11" t="s">
        <v>90</v>
      </c>
      <c r="C34" s="64">
        <v>8</v>
      </c>
      <c r="D34" s="64">
        <v>8</v>
      </c>
      <c r="E34" s="64">
        <v>6</v>
      </c>
      <c r="F34" s="64">
        <v>7</v>
      </c>
      <c r="G34" s="14"/>
      <c r="H34" s="98"/>
      <c r="I34" s="98"/>
      <c r="J34" s="98" t="str">
        <f t="shared" si="1"/>
        <v>Kock 3</v>
      </c>
      <c r="K34" s="100">
        <f t="shared" si="0"/>
        <v>8</v>
      </c>
      <c r="L34" s="100">
        <f t="shared" si="0"/>
        <v>8</v>
      </c>
      <c r="M34" s="100">
        <f t="shared" si="0"/>
        <v>7</v>
      </c>
      <c r="N34" s="100">
        <f t="shared" si="0"/>
        <v>6</v>
      </c>
      <c r="O34" s="100"/>
    </row>
    <row r="35" spans="2:15" x14ac:dyDescent="0.35">
      <c r="B35" s="11" t="s">
        <v>91</v>
      </c>
      <c r="C35" s="64">
        <v>8</v>
      </c>
      <c r="D35" s="64">
        <v>8</v>
      </c>
      <c r="E35" s="64">
        <v>7</v>
      </c>
      <c r="F35" s="64">
        <v>6</v>
      </c>
      <c r="G35" s="14"/>
      <c r="H35" s="98"/>
      <c r="I35" s="98"/>
      <c r="J35" s="98" t="str">
        <f t="shared" si="1"/>
        <v>Kock 4</v>
      </c>
      <c r="K35" s="100">
        <f t="shared" si="0"/>
        <v>7</v>
      </c>
      <c r="L35" s="100">
        <f t="shared" si="0"/>
        <v>7</v>
      </c>
      <c r="M35" s="100">
        <f t="shared" si="0"/>
        <v>7</v>
      </c>
      <c r="N35" s="100">
        <f t="shared" si="0"/>
        <v>7</v>
      </c>
      <c r="O35" s="100"/>
    </row>
    <row r="36" spans="2:15" x14ac:dyDescent="0.35">
      <c r="B36" s="11" t="s">
        <v>92</v>
      </c>
      <c r="C36" s="64">
        <v>7</v>
      </c>
      <c r="D36" s="64">
        <v>7</v>
      </c>
      <c r="E36" s="64">
        <v>7</v>
      </c>
      <c r="F36" s="64">
        <v>7</v>
      </c>
      <c r="G36" s="14"/>
      <c r="H36" s="98"/>
      <c r="I36" s="98"/>
      <c r="J36" s="98" t="str">
        <f t="shared" si="1"/>
        <v>Kock 5</v>
      </c>
      <c r="K36" s="100">
        <f t="shared" si="0"/>
        <v>8</v>
      </c>
      <c r="L36" s="100">
        <f t="shared" si="0"/>
        <v>8</v>
      </c>
      <c r="M36" s="100">
        <f t="shared" si="0"/>
        <v>9</v>
      </c>
      <c r="N36" s="100">
        <f t="shared" si="0"/>
        <v>8</v>
      </c>
      <c r="O36" s="100"/>
    </row>
    <row r="37" spans="2:15" x14ac:dyDescent="0.35">
      <c r="B37" s="11" t="s">
        <v>93</v>
      </c>
      <c r="C37" s="64">
        <v>8</v>
      </c>
      <c r="D37" s="64">
        <v>8</v>
      </c>
      <c r="E37" s="64">
        <v>9</v>
      </c>
      <c r="F37" s="64">
        <v>8</v>
      </c>
      <c r="G37" s="14"/>
      <c r="H37" s="98"/>
      <c r="I37" s="98"/>
      <c r="J37" s="98" t="str">
        <f t="shared" si="1"/>
        <v>Kock 6</v>
      </c>
      <c r="K37" s="100">
        <f t="shared" si="0"/>
        <v>7</v>
      </c>
      <c r="L37" s="100">
        <f t="shared" si="0"/>
        <v>7</v>
      </c>
      <c r="M37" s="100">
        <f t="shared" si="0"/>
        <v>6</v>
      </c>
      <c r="N37" s="100">
        <f t="shared" si="0"/>
        <v>6</v>
      </c>
      <c r="O37" s="100"/>
    </row>
    <row r="38" spans="2:15" x14ac:dyDescent="0.35">
      <c r="B38" s="11" t="s">
        <v>94</v>
      </c>
      <c r="C38" s="64">
        <v>7</v>
      </c>
      <c r="D38" s="64">
        <v>7</v>
      </c>
      <c r="E38" s="64">
        <v>6</v>
      </c>
      <c r="F38" s="64">
        <v>6</v>
      </c>
      <c r="G38" s="14"/>
      <c r="H38" s="98"/>
      <c r="I38" s="98"/>
      <c r="J38" s="98" t="str">
        <f t="shared" si="1"/>
        <v>Kock 7</v>
      </c>
      <c r="K38" s="100">
        <f t="shared" si="0"/>
        <v>9</v>
      </c>
      <c r="L38" s="100">
        <f t="shared" si="0"/>
        <v>9</v>
      </c>
      <c r="M38" s="100">
        <f t="shared" si="0"/>
        <v>9</v>
      </c>
      <c r="N38" s="100">
        <f t="shared" si="0"/>
        <v>9</v>
      </c>
      <c r="O38" s="100"/>
    </row>
    <row r="39" spans="2:15" x14ac:dyDescent="0.35">
      <c r="B39" s="11" t="s">
        <v>95</v>
      </c>
      <c r="C39" s="64">
        <v>9</v>
      </c>
      <c r="D39" s="64">
        <v>9</v>
      </c>
      <c r="E39" s="64">
        <v>9</v>
      </c>
      <c r="F39" s="64">
        <v>9</v>
      </c>
      <c r="G39" s="14"/>
      <c r="H39" s="98"/>
      <c r="I39" s="98"/>
      <c r="J39" s="98" t="str">
        <f t="shared" si="1"/>
        <v>Kock 8</v>
      </c>
      <c r="K39" s="100">
        <f t="shared" si="0"/>
        <v>7.5</v>
      </c>
      <c r="L39" s="100">
        <f t="shared" si="0"/>
        <v>7.5</v>
      </c>
      <c r="M39" s="100">
        <f t="shared" si="0"/>
        <v>7</v>
      </c>
      <c r="N39" s="100">
        <f t="shared" si="0"/>
        <v>7.5</v>
      </c>
      <c r="O39" s="100"/>
    </row>
    <row r="40" spans="2:15" x14ac:dyDescent="0.35">
      <c r="B40" s="11" t="s">
        <v>96</v>
      </c>
      <c r="C40" s="64">
        <v>7.5</v>
      </c>
      <c r="D40" s="64">
        <v>7.5</v>
      </c>
      <c r="E40" s="64">
        <v>7</v>
      </c>
      <c r="F40" s="64">
        <v>7.5</v>
      </c>
      <c r="G40" s="14"/>
      <c r="H40" s="98"/>
      <c r="I40" s="98"/>
      <c r="J40" s="98" t="str">
        <f t="shared" si="1"/>
        <v>Kock 9</v>
      </c>
      <c r="K40" s="100">
        <f t="shared" si="0"/>
        <v>7</v>
      </c>
      <c r="L40" s="100">
        <f t="shared" si="0"/>
        <v>6</v>
      </c>
      <c r="M40" s="100">
        <f t="shared" si="0"/>
        <v>7</v>
      </c>
      <c r="N40" s="100">
        <f t="shared" si="0"/>
        <v>7</v>
      </c>
      <c r="O40" s="100"/>
    </row>
    <row r="41" spans="2:15" x14ac:dyDescent="0.35">
      <c r="B41" s="11" t="s">
        <v>97</v>
      </c>
      <c r="C41" s="64">
        <v>7</v>
      </c>
      <c r="D41" s="64">
        <v>6</v>
      </c>
      <c r="E41" s="64">
        <v>7</v>
      </c>
      <c r="F41" s="64">
        <v>7</v>
      </c>
      <c r="G41" s="14"/>
      <c r="H41" s="98"/>
      <c r="I41" s="98"/>
      <c r="J41" s="98" t="str">
        <f t="shared" si="1"/>
        <v>Kock 10</v>
      </c>
      <c r="K41" s="100">
        <f t="shared" si="0"/>
        <v>7</v>
      </c>
      <c r="L41" s="100">
        <f t="shared" si="0"/>
        <v>8</v>
      </c>
      <c r="M41" s="100">
        <f t="shared" si="0"/>
        <v>6</v>
      </c>
      <c r="N41" s="100">
        <f t="shared" si="0"/>
        <v>7</v>
      </c>
      <c r="O41" s="100"/>
    </row>
    <row r="42" spans="2:15" x14ac:dyDescent="0.35">
      <c r="B42" s="11" t="s">
        <v>98</v>
      </c>
      <c r="C42" s="64">
        <v>7</v>
      </c>
      <c r="D42" s="64">
        <v>8</v>
      </c>
      <c r="E42" s="64">
        <v>6</v>
      </c>
      <c r="F42" s="64">
        <v>7</v>
      </c>
      <c r="G42" s="14"/>
      <c r="H42" s="98"/>
      <c r="I42" s="98"/>
      <c r="J42" s="98" t="str">
        <f t="shared" si="1"/>
        <v>Kock 11</v>
      </c>
      <c r="K42" s="100">
        <f t="shared" si="0"/>
        <v>8</v>
      </c>
      <c r="L42" s="100">
        <f t="shared" si="0"/>
        <v>8.5</v>
      </c>
      <c r="M42" s="100">
        <f t="shared" si="0"/>
        <v>6</v>
      </c>
      <c r="N42" s="100">
        <f t="shared" si="0"/>
        <v>7.5</v>
      </c>
      <c r="O42" s="100"/>
    </row>
    <row r="43" spans="2:15" x14ac:dyDescent="0.35">
      <c r="B43" s="11" t="s">
        <v>99</v>
      </c>
      <c r="C43" s="64">
        <v>8</v>
      </c>
      <c r="D43" s="64">
        <v>8.5</v>
      </c>
      <c r="E43" s="64">
        <v>6</v>
      </c>
      <c r="F43" s="64">
        <v>7.5</v>
      </c>
      <c r="G43" s="14"/>
      <c r="H43" s="98"/>
      <c r="I43" s="98"/>
      <c r="J43" s="98" t="s">
        <v>100</v>
      </c>
      <c r="K43" s="100">
        <f t="shared" si="0"/>
        <v>7</v>
      </c>
      <c r="L43" s="100">
        <f t="shared" si="0"/>
        <v>7.5</v>
      </c>
      <c r="M43" s="100">
        <f t="shared" si="0"/>
        <v>7.5</v>
      </c>
      <c r="N43" s="100">
        <f t="shared" si="0"/>
        <v>8</v>
      </c>
      <c r="O43" s="100"/>
    </row>
    <row r="44" spans="2:15" x14ac:dyDescent="0.35">
      <c r="B44" s="11" t="s">
        <v>100</v>
      </c>
      <c r="C44" s="64">
        <v>7</v>
      </c>
      <c r="D44" s="64">
        <v>7.5</v>
      </c>
      <c r="E44" s="64">
        <v>7.5</v>
      </c>
      <c r="F44" s="64">
        <v>8</v>
      </c>
      <c r="G44" s="14"/>
      <c r="H44" s="98"/>
      <c r="I44" s="98"/>
      <c r="J44" s="98" t="s">
        <v>101</v>
      </c>
      <c r="K44" s="100">
        <f t="shared" si="0"/>
        <v>7</v>
      </c>
      <c r="L44" s="100">
        <f t="shared" si="0"/>
        <v>6.5</v>
      </c>
      <c r="M44" s="100">
        <f t="shared" si="0"/>
        <v>7</v>
      </c>
      <c r="N44" s="100">
        <f t="shared" si="0"/>
        <v>7.5</v>
      </c>
      <c r="O44" s="100"/>
    </row>
    <row r="45" spans="2:15" x14ac:dyDescent="0.35">
      <c r="B45" s="11" t="s">
        <v>101</v>
      </c>
      <c r="C45" s="64">
        <v>7</v>
      </c>
      <c r="D45" s="64">
        <v>6.5</v>
      </c>
      <c r="E45" s="64">
        <v>7</v>
      </c>
      <c r="F45" s="64">
        <v>7.5</v>
      </c>
      <c r="G45" s="14"/>
      <c r="H45" s="98"/>
      <c r="I45" s="98"/>
      <c r="J45" s="98" t="s">
        <v>174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/>
    </row>
    <row r="46" spans="2:15" x14ac:dyDescent="0.35">
      <c r="B46" s="11" t="s">
        <v>102</v>
      </c>
      <c r="C46" s="14">
        <f>SUM(C33:C45)</f>
        <v>97.5</v>
      </c>
      <c r="D46" s="14">
        <f>SUM(D33:D45)</f>
        <v>98</v>
      </c>
      <c r="E46" s="14">
        <f>SUM(E33:E45)</f>
        <v>91.5</v>
      </c>
      <c r="F46" s="14">
        <f>SUM(F33:F45)*2</f>
        <v>192</v>
      </c>
      <c r="G46" s="61">
        <f>SUM(C46:F46)/C25</f>
        <v>36.846153846153847</v>
      </c>
      <c r="H46" s="98"/>
      <c r="I46" s="98"/>
      <c r="J46" s="98"/>
      <c r="K46" s="98"/>
      <c r="L46" s="98"/>
      <c r="M46" s="98"/>
      <c r="N46" s="98"/>
      <c r="O46" s="98"/>
    </row>
    <row r="47" spans="2:15" x14ac:dyDescent="0.35">
      <c r="B47" s="15" t="s">
        <v>103</v>
      </c>
      <c r="C47" s="16">
        <f>C46/C25</f>
        <v>7.5</v>
      </c>
      <c r="D47" s="16">
        <f>D46/C25</f>
        <v>7.5384615384615383</v>
      </c>
      <c r="E47" s="16">
        <f>E46/C25</f>
        <v>7.0384615384615383</v>
      </c>
      <c r="F47" s="16">
        <f>F46/C25</f>
        <v>14.76923076923077</v>
      </c>
      <c r="G47" s="62">
        <f>SUM(C47:F47)</f>
        <v>36.846153846153847</v>
      </c>
      <c r="H47" s="98"/>
      <c r="I47" s="98"/>
      <c r="J47" s="98"/>
      <c r="K47" s="98"/>
      <c r="L47" s="98"/>
      <c r="M47" s="98"/>
      <c r="N47" s="98"/>
      <c r="O47" s="98"/>
    </row>
    <row r="49" spans="2:9" x14ac:dyDescent="0.35">
      <c r="B49" s="73"/>
      <c r="C49" s="73"/>
      <c r="D49" s="73"/>
      <c r="E49" s="73"/>
      <c r="F49" s="73"/>
      <c r="G49" s="73"/>
      <c r="H49" s="98"/>
      <c r="I49" s="98"/>
    </row>
    <row r="50" spans="2:9" x14ac:dyDescent="0.35">
      <c r="B50" s="73"/>
      <c r="C50" s="73"/>
      <c r="D50" s="73"/>
      <c r="E50" s="73"/>
      <c r="F50" s="73"/>
      <c r="G50" s="73"/>
      <c r="H50" s="98"/>
      <c r="I50" s="98"/>
    </row>
    <row r="51" spans="2:9" ht="21" x14ac:dyDescent="0.5">
      <c r="B51" s="72" t="s">
        <v>104</v>
      </c>
      <c r="C51" s="72"/>
      <c r="D51" s="73"/>
      <c r="E51" s="73"/>
      <c r="F51" s="73"/>
      <c r="G51" s="72" t="s">
        <v>105</v>
      </c>
      <c r="H51" s="98"/>
      <c r="I51" s="98"/>
    </row>
    <row r="52" spans="2:9" ht="21" x14ac:dyDescent="0.5">
      <c r="B52" s="72" t="s">
        <v>106</v>
      </c>
      <c r="C52" s="74" t="s">
        <v>325</v>
      </c>
      <c r="D52" s="75"/>
      <c r="E52" s="75"/>
      <c r="F52" s="75"/>
      <c r="G52" s="72" t="s">
        <v>108</v>
      </c>
      <c r="H52" s="4" t="s">
        <v>326</v>
      </c>
      <c r="I52" s="4"/>
    </row>
    <row r="53" spans="2:9" ht="21" x14ac:dyDescent="0.5">
      <c r="B53" s="72" t="s">
        <v>110</v>
      </c>
      <c r="C53" s="75"/>
      <c r="D53" s="75"/>
      <c r="E53" s="75"/>
      <c r="F53" s="75"/>
      <c r="G53" s="75"/>
      <c r="H53" s="4" t="s">
        <v>327</v>
      </c>
      <c r="I53" s="4"/>
    </row>
    <row r="54" spans="2:9" ht="21" x14ac:dyDescent="0.5">
      <c r="B54" s="72" t="s">
        <v>113</v>
      </c>
      <c r="C54" s="4" t="s">
        <v>271</v>
      </c>
      <c r="D54" s="75"/>
      <c r="E54" s="75"/>
      <c r="F54" s="75"/>
      <c r="G54" s="75"/>
      <c r="H54" s="4" t="s">
        <v>328</v>
      </c>
      <c r="I54" s="4"/>
    </row>
    <row r="55" spans="2:9" ht="21" x14ac:dyDescent="0.5">
      <c r="B55" s="72" t="s">
        <v>117</v>
      </c>
      <c r="C55" s="4" t="s">
        <v>118</v>
      </c>
      <c r="D55" s="75"/>
      <c r="E55" s="75"/>
      <c r="F55" s="75"/>
      <c r="G55" s="75"/>
      <c r="H55" s="4"/>
      <c r="I55" s="4"/>
    </row>
    <row r="56" spans="2:9" ht="21" x14ac:dyDescent="0.5">
      <c r="B56" s="72" t="s">
        <v>121</v>
      </c>
      <c r="C56" s="4" t="s">
        <v>122</v>
      </c>
      <c r="D56" s="75"/>
      <c r="E56" s="75"/>
      <c r="F56" s="75"/>
      <c r="G56" s="72" t="s">
        <v>119</v>
      </c>
      <c r="H56" s="4" t="s">
        <v>329</v>
      </c>
      <c r="I56" s="4"/>
    </row>
    <row r="57" spans="2:9" ht="21" x14ac:dyDescent="0.5">
      <c r="B57" s="72" t="s">
        <v>155</v>
      </c>
      <c r="C57" s="4" t="s">
        <v>125</v>
      </c>
      <c r="D57" s="75"/>
      <c r="E57" s="75"/>
      <c r="F57" s="75"/>
      <c r="G57" s="75"/>
      <c r="H57" s="4" t="s">
        <v>330</v>
      </c>
      <c r="I57" s="4"/>
    </row>
    <row r="58" spans="2:9" ht="21" x14ac:dyDescent="0.5">
      <c r="B58" s="72" t="s">
        <v>126</v>
      </c>
      <c r="C58" s="75"/>
      <c r="D58" s="75"/>
      <c r="E58" s="75"/>
      <c r="F58" s="75"/>
      <c r="G58" s="75"/>
      <c r="H58" s="4" t="s">
        <v>331</v>
      </c>
      <c r="I58" s="4"/>
    </row>
    <row r="59" spans="2:9" ht="21" x14ac:dyDescent="0.5">
      <c r="B59" s="72" t="s">
        <v>129</v>
      </c>
      <c r="C59" s="75" t="s">
        <v>274</v>
      </c>
      <c r="D59" s="75"/>
      <c r="E59" s="75"/>
      <c r="F59" s="75"/>
      <c r="G59" s="72" t="s">
        <v>127</v>
      </c>
      <c r="H59" s="4" t="s">
        <v>332</v>
      </c>
      <c r="I59" s="4"/>
    </row>
    <row r="60" spans="2:9" ht="21" x14ac:dyDescent="0.5">
      <c r="B60" s="72" t="s">
        <v>132</v>
      </c>
      <c r="C60" s="75" t="s">
        <v>159</v>
      </c>
      <c r="D60" s="75"/>
      <c r="E60" s="75"/>
      <c r="F60" s="75"/>
      <c r="G60" s="75"/>
      <c r="H60" s="4" t="s">
        <v>333</v>
      </c>
      <c r="I60" s="4"/>
    </row>
    <row r="61" spans="2:9" ht="21" x14ac:dyDescent="0.5">
      <c r="B61" s="72" t="s">
        <v>135</v>
      </c>
      <c r="C61" s="75"/>
      <c r="D61" s="75"/>
      <c r="E61" s="75"/>
      <c r="F61" s="75"/>
      <c r="G61" s="75"/>
      <c r="H61" s="4" t="s">
        <v>334</v>
      </c>
      <c r="I61" s="4"/>
    </row>
    <row r="62" spans="2:9" ht="21" x14ac:dyDescent="0.5">
      <c r="B62" s="72" t="s">
        <v>162</v>
      </c>
      <c r="C62" s="75"/>
      <c r="D62" s="75"/>
      <c r="E62" s="75"/>
      <c r="F62" s="75"/>
      <c r="G62" s="72" t="s">
        <v>136</v>
      </c>
      <c r="H62" s="4" t="s">
        <v>335</v>
      </c>
      <c r="I62" s="4"/>
    </row>
    <row r="63" spans="2:9" ht="21" x14ac:dyDescent="0.5">
      <c r="B63" s="72" t="s">
        <v>164</v>
      </c>
      <c r="C63" s="75"/>
      <c r="D63" s="75"/>
      <c r="E63" s="75"/>
      <c r="F63" s="75"/>
      <c r="G63" s="75"/>
      <c r="H63" s="4" t="s">
        <v>336</v>
      </c>
      <c r="I63" s="4"/>
    </row>
    <row r="64" spans="2:9" ht="21" x14ac:dyDescent="0.5">
      <c r="B64" s="72"/>
      <c r="C64" s="75"/>
      <c r="D64" s="75"/>
      <c r="E64" s="75"/>
      <c r="F64" s="75"/>
      <c r="G64" s="75"/>
      <c r="H64" s="4" t="s">
        <v>337</v>
      </c>
      <c r="I64" s="4"/>
    </row>
    <row r="65" spans="2:9" ht="21" x14ac:dyDescent="0.5">
      <c r="B65" s="72" t="s">
        <v>139</v>
      </c>
      <c r="C65" s="75" t="s">
        <v>338</v>
      </c>
      <c r="D65" s="75"/>
      <c r="E65" s="75"/>
      <c r="F65" s="75"/>
      <c r="G65" s="75"/>
      <c r="H65" s="4" t="s">
        <v>339</v>
      </c>
      <c r="I65" s="4"/>
    </row>
    <row r="66" spans="2:9" ht="21" x14ac:dyDescent="0.5">
      <c r="B66" s="75"/>
      <c r="C66" s="75" t="s">
        <v>340</v>
      </c>
      <c r="D66" s="75"/>
      <c r="E66" s="75"/>
      <c r="F66" s="75"/>
      <c r="G66" s="72"/>
      <c r="H66" s="4"/>
      <c r="I66" s="4"/>
    </row>
    <row r="67" spans="2:9" ht="18.649999999999999" customHeight="1" x14ac:dyDescent="0.5">
      <c r="B67" s="75"/>
      <c r="C67" s="75"/>
      <c r="D67" s="75"/>
      <c r="E67" s="75"/>
      <c r="F67" s="75"/>
      <c r="G67" s="75"/>
      <c r="H67" s="4"/>
      <c r="I67" s="4"/>
    </row>
    <row r="68" spans="2:9" ht="18.649999999999999" customHeight="1" x14ac:dyDescent="0.35">
      <c r="B68" s="95"/>
      <c r="C68" s="95"/>
      <c r="D68" s="98"/>
      <c r="E68" s="98"/>
      <c r="F68" s="98"/>
      <c r="G68" s="98"/>
      <c r="H68" s="98"/>
      <c r="I68" s="98"/>
    </row>
    <row r="69" spans="2:9" x14ac:dyDescent="0.35">
      <c r="B69" s="95"/>
      <c r="C69" s="95"/>
      <c r="D69" s="98"/>
      <c r="E69" s="98"/>
      <c r="F69" s="98"/>
      <c r="G69" s="98"/>
      <c r="H69" s="98"/>
      <c r="I69" s="98"/>
    </row>
    <row r="70" spans="2:9" x14ac:dyDescent="0.35">
      <c r="B70" s="95"/>
      <c r="C70" s="95"/>
      <c r="D70" s="98"/>
      <c r="E70" s="98"/>
      <c r="F70" s="98"/>
      <c r="G70" s="98"/>
      <c r="H70" s="98"/>
      <c r="I70" s="98"/>
    </row>
    <row r="71" spans="2:9" x14ac:dyDescent="0.35">
      <c r="B71" s="95"/>
      <c r="C71" s="95"/>
      <c r="D71" s="98"/>
      <c r="E71" s="98"/>
      <c r="F71" s="98"/>
      <c r="G71" s="98"/>
      <c r="H71" s="98"/>
      <c r="I71" s="98"/>
    </row>
    <row r="72" spans="2:9" x14ac:dyDescent="0.35">
      <c r="B72" s="95"/>
      <c r="C72" s="95"/>
      <c r="D72" s="98"/>
      <c r="E72" s="98"/>
      <c r="F72" s="98"/>
      <c r="G72" s="98"/>
      <c r="H72" s="98"/>
      <c r="I72" s="98"/>
    </row>
    <row r="73" spans="2:9" x14ac:dyDescent="0.35">
      <c r="B73" s="95"/>
      <c r="C73" s="95"/>
      <c r="D73" s="98"/>
      <c r="E73" s="98"/>
      <c r="F73" s="98"/>
      <c r="G73" s="98"/>
      <c r="H73" s="98"/>
      <c r="I73" s="98"/>
    </row>
    <row r="74" spans="2:9" x14ac:dyDescent="0.35">
      <c r="B74" s="95"/>
      <c r="C74" s="95"/>
      <c r="D74" s="98"/>
      <c r="E74" s="98"/>
      <c r="F74" s="98"/>
      <c r="G74" s="98"/>
      <c r="H74" s="98"/>
      <c r="I74" s="98"/>
    </row>
    <row r="75" spans="2:9" x14ac:dyDescent="0.35">
      <c r="B75" s="95"/>
      <c r="C75" s="95"/>
      <c r="D75" s="98"/>
      <c r="E75" s="98"/>
      <c r="F75" s="98"/>
      <c r="G75" s="98"/>
      <c r="H75" s="98"/>
      <c r="I75" s="98"/>
    </row>
    <row r="76" spans="2:9" x14ac:dyDescent="0.35">
      <c r="B76" s="95"/>
      <c r="C76" s="95"/>
      <c r="D76" s="98"/>
      <c r="E76" s="98"/>
      <c r="F76" s="98"/>
      <c r="G76" s="98"/>
      <c r="H76" s="98"/>
      <c r="I76" s="98"/>
    </row>
    <row r="77" spans="2:9" x14ac:dyDescent="0.35">
      <c r="B77" s="95"/>
      <c r="C77" s="95"/>
      <c r="D77" s="98"/>
      <c r="E77" s="98"/>
      <c r="F77" s="98"/>
      <c r="G77" s="98"/>
      <c r="H77" s="98"/>
      <c r="I77" s="98"/>
    </row>
    <row r="78" spans="2:9" x14ac:dyDescent="0.35">
      <c r="B78" s="6"/>
      <c r="C78" s="23"/>
      <c r="D78" s="23"/>
      <c r="E78" s="23"/>
      <c r="F78" s="23"/>
      <c r="G78" s="6"/>
      <c r="H78" s="95"/>
      <c r="I78" s="95"/>
    </row>
    <row r="79" spans="2:9" x14ac:dyDescent="0.35">
      <c r="B79" s="6"/>
      <c r="C79" s="23"/>
      <c r="D79" s="23"/>
      <c r="E79" s="23"/>
      <c r="F79" s="23"/>
      <c r="G79" s="6"/>
      <c r="H79" s="95"/>
      <c r="I79" s="95"/>
    </row>
    <row r="80" spans="2:9" x14ac:dyDescent="0.35">
      <c r="B80" s="6"/>
      <c r="C80" s="6"/>
      <c r="D80" s="6"/>
      <c r="E80" s="6"/>
      <c r="F80" s="6"/>
      <c r="G80" s="6"/>
      <c r="H80" s="95"/>
      <c r="I80" s="95"/>
    </row>
    <row r="81" spans="2:9" x14ac:dyDescent="0.35">
      <c r="B81" s="6"/>
      <c r="C81" s="6"/>
      <c r="D81" s="6"/>
      <c r="E81" s="6"/>
      <c r="F81" s="6"/>
      <c r="G81" s="6"/>
      <c r="H81" s="95"/>
      <c r="I81" s="95"/>
    </row>
    <row r="82" spans="2:9" x14ac:dyDescent="0.35">
      <c r="B82" s="6"/>
      <c r="C82" s="22"/>
      <c r="D82" s="22"/>
      <c r="E82" s="22"/>
      <c r="F82" s="22"/>
      <c r="G82" s="22"/>
      <c r="H82" s="95"/>
      <c r="I82" s="95"/>
    </row>
    <row r="83" spans="2:9" x14ac:dyDescent="0.35">
      <c r="B83" s="6"/>
      <c r="C83" s="6"/>
      <c r="D83" s="6"/>
      <c r="E83" s="6"/>
      <c r="F83" s="6"/>
      <c r="G83" s="6"/>
      <c r="H83" s="95"/>
      <c r="I83" s="95"/>
    </row>
    <row r="84" spans="2:9" ht="23.5" customHeight="1" x14ac:dyDescent="0.35">
      <c r="B84" s="17"/>
      <c r="C84" s="17"/>
      <c r="D84" s="17"/>
      <c r="E84" s="17"/>
      <c r="F84" s="17"/>
      <c r="G84" s="17"/>
      <c r="H84" s="95"/>
      <c r="I84" s="95"/>
    </row>
    <row r="85" spans="2:9" ht="23.5" customHeight="1" x14ac:dyDescent="0.35">
      <c r="B85" s="17"/>
      <c r="C85" s="17"/>
      <c r="D85" s="17"/>
      <c r="E85" s="17"/>
      <c r="F85" s="17"/>
      <c r="G85" s="17"/>
      <c r="H85" s="95"/>
      <c r="I85" s="95"/>
    </row>
    <row r="86" spans="2:9" ht="33.65" customHeight="1" x14ac:dyDescent="0.35">
      <c r="B86" s="17"/>
      <c r="C86" s="17"/>
      <c r="D86" s="17"/>
      <c r="E86" s="17"/>
      <c r="F86" s="17"/>
      <c r="G86" s="17"/>
      <c r="H86" s="95"/>
      <c r="I86" s="95"/>
    </row>
    <row r="87" spans="2:9" x14ac:dyDescent="0.35">
      <c r="B87" s="8"/>
      <c r="C87" s="6"/>
      <c r="D87" s="6"/>
      <c r="E87" s="6"/>
      <c r="F87" s="6"/>
      <c r="G87" s="6"/>
      <c r="H87" s="95"/>
      <c r="I87" s="95"/>
    </row>
    <row r="88" spans="2:9" x14ac:dyDescent="0.35">
      <c r="B88" s="6"/>
      <c r="C88" s="6"/>
      <c r="D88" s="6"/>
      <c r="E88" s="6"/>
      <c r="F88" s="6"/>
      <c r="G88" s="6"/>
      <c r="H88" s="95"/>
      <c r="I88" s="95"/>
    </row>
    <row r="89" spans="2:9" x14ac:dyDescent="0.35">
      <c r="B89" s="6"/>
      <c r="C89" s="6"/>
      <c r="D89" s="6"/>
      <c r="E89" s="6"/>
      <c r="F89" s="6"/>
      <c r="G89" s="6"/>
      <c r="H89" s="95"/>
      <c r="I89" s="95"/>
    </row>
    <row r="90" spans="2:9" x14ac:dyDescent="0.35">
      <c r="B90" s="6"/>
      <c r="C90" s="24"/>
      <c r="D90" s="24"/>
      <c r="E90" s="24"/>
      <c r="F90" s="24"/>
      <c r="G90" s="6"/>
      <c r="H90" s="95"/>
      <c r="I90" s="95"/>
    </row>
    <row r="91" spans="2:9" x14ac:dyDescent="0.35">
      <c r="B91" s="6"/>
      <c r="C91" s="6"/>
      <c r="D91" s="6"/>
      <c r="E91" s="6"/>
      <c r="F91" s="6"/>
      <c r="G91" s="6"/>
      <c r="H91" s="95"/>
      <c r="I91" s="95"/>
    </row>
    <row r="92" spans="2:9" x14ac:dyDescent="0.35">
      <c r="B92" s="6"/>
      <c r="C92" s="6"/>
      <c r="D92" s="6"/>
      <c r="E92" s="6"/>
      <c r="F92" s="6"/>
      <c r="G92" s="6"/>
      <c r="H92" s="95"/>
      <c r="I92" s="95"/>
    </row>
    <row r="93" spans="2:9" x14ac:dyDescent="0.35">
      <c r="B93" s="6"/>
      <c r="C93" s="6"/>
      <c r="D93" s="6"/>
      <c r="E93" s="6"/>
      <c r="F93" s="6"/>
      <c r="G93" s="6"/>
      <c r="H93" s="95"/>
      <c r="I93" s="95"/>
    </row>
    <row r="94" spans="2:9" x14ac:dyDescent="0.35">
      <c r="B94" s="6"/>
      <c r="C94" s="24"/>
      <c r="D94" s="24"/>
      <c r="E94" s="24"/>
      <c r="F94" s="24"/>
      <c r="G94" s="6"/>
      <c r="H94" s="95"/>
      <c r="I94" s="95"/>
    </row>
    <row r="95" spans="2:9" x14ac:dyDescent="0.35">
      <c r="B95" s="6"/>
      <c r="C95" s="24"/>
      <c r="D95" s="24"/>
      <c r="E95" s="24"/>
      <c r="F95" s="24"/>
      <c r="G95" s="6"/>
      <c r="H95" s="95"/>
      <c r="I95" s="95"/>
    </row>
    <row r="96" spans="2:9" x14ac:dyDescent="0.35">
      <c r="B96" s="6"/>
      <c r="C96" s="6"/>
      <c r="D96" s="6"/>
      <c r="E96" s="6"/>
      <c r="F96" s="6"/>
      <c r="G96" s="6"/>
      <c r="H96" s="95"/>
      <c r="I96" s="95"/>
    </row>
    <row r="97" spans="2:9" x14ac:dyDescent="0.35">
      <c r="B97" s="6"/>
      <c r="C97" s="6"/>
      <c r="D97" s="6"/>
      <c r="E97" s="6"/>
      <c r="F97" s="6"/>
      <c r="G97" s="6"/>
      <c r="H97" s="95"/>
      <c r="I97" s="95"/>
    </row>
    <row r="98" spans="2:9" x14ac:dyDescent="0.35">
      <c r="B98" s="6"/>
      <c r="C98" s="6"/>
      <c r="D98" s="6"/>
      <c r="E98" s="6"/>
      <c r="F98" s="6"/>
      <c r="G98" s="6"/>
      <c r="H98" s="95"/>
      <c r="I98" s="95"/>
    </row>
    <row r="99" spans="2:9" x14ac:dyDescent="0.35">
      <c r="B99" s="6"/>
      <c r="C99" s="6"/>
      <c r="D99" s="6"/>
      <c r="E99" s="6"/>
      <c r="F99" s="6"/>
      <c r="G99" s="6"/>
      <c r="H99" s="95"/>
      <c r="I99" s="95"/>
    </row>
    <row r="100" spans="2:9" x14ac:dyDescent="0.35">
      <c r="B100" s="6"/>
      <c r="C100" s="22"/>
      <c r="D100" s="22"/>
      <c r="E100" s="22"/>
      <c r="F100" s="22"/>
      <c r="G100" s="22"/>
      <c r="H100" s="95"/>
      <c r="I100" s="95"/>
    </row>
    <row r="101" spans="2:9" x14ac:dyDescent="0.35">
      <c r="B101" s="6"/>
      <c r="C101" s="6"/>
      <c r="D101" s="6"/>
      <c r="E101" s="6"/>
      <c r="F101" s="6"/>
      <c r="G101" s="6"/>
      <c r="H101" s="95"/>
      <c r="I101" s="95"/>
    </row>
    <row r="102" spans="2:9" x14ac:dyDescent="0.35">
      <c r="B102" s="6"/>
      <c r="C102" s="6"/>
      <c r="D102" s="6"/>
      <c r="E102" s="6"/>
      <c r="F102" s="6"/>
      <c r="G102" s="6"/>
      <c r="H102" s="95"/>
      <c r="I102" s="95"/>
    </row>
    <row r="103" spans="2:9" x14ac:dyDescent="0.35">
      <c r="B103" s="6"/>
      <c r="C103" s="6"/>
      <c r="D103" s="6"/>
      <c r="E103" s="6"/>
      <c r="F103" s="6"/>
      <c r="G103" s="6"/>
      <c r="H103" s="95"/>
      <c r="I103" s="95"/>
    </row>
    <row r="104" spans="2:9" x14ac:dyDescent="0.35">
      <c r="B104" s="8"/>
      <c r="C104" s="6"/>
      <c r="D104" s="6"/>
      <c r="E104" s="6"/>
      <c r="F104" s="6"/>
      <c r="G104" s="6"/>
      <c r="H104" s="95"/>
      <c r="I104" s="95"/>
    </row>
    <row r="105" spans="2:9" x14ac:dyDescent="0.35">
      <c r="B105" s="6"/>
      <c r="C105" s="6"/>
      <c r="D105" s="6"/>
      <c r="E105" s="6"/>
      <c r="F105" s="6"/>
      <c r="G105" s="6"/>
      <c r="H105" s="95"/>
      <c r="I105" s="95"/>
    </row>
    <row r="106" spans="2:9" x14ac:dyDescent="0.35">
      <c r="B106" s="6"/>
      <c r="C106" s="6"/>
      <c r="D106" s="6"/>
      <c r="E106" s="6"/>
      <c r="F106" s="6"/>
      <c r="G106" s="6"/>
      <c r="H106" s="95"/>
      <c r="I106" s="95"/>
    </row>
    <row r="107" spans="2:9" x14ac:dyDescent="0.35">
      <c r="B107" s="6"/>
      <c r="C107" s="6"/>
      <c r="D107" s="6"/>
      <c r="E107" s="6"/>
      <c r="F107" s="6"/>
      <c r="G107" s="6"/>
      <c r="H107" s="95"/>
      <c r="I107" s="95"/>
    </row>
    <row r="108" spans="2:9" x14ac:dyDescent="0.35">
      <c r="B108" s="6"/>
      <c r="C108" s="6"/>
      <c r="D108" s="6"/>
      <c r="E108" s="6"/>
      <c r="F108" s="6"/>
      <c r="G108" s="6"/>
      <c r="H108" s="95"/>
      <c r="I108" s="95"/>
    </row>
    <row r="109" spans="2:9" x14ac:dyDescent="0.35">
      <c r="B109" s="6"/>
      <c r="C109" s="6"/>
      <c r="D109" s="6"/>
      <c r="E109" s="6"/>
      <c r="F109" s="6"/>
      <c r="G109" s="6"/>
      <c r="H109" s="95"/>
      <c r="I109" s="95"/>
    </row>
    <row r="110" spans="2:9" x14ac:dyDescent="0.35">
      <c r="B110" s="6"/>
      <c r="C110" s="6"/>
      <c r="D110" s="6"/>
      <c r="E110" s="6"/>
      <c r="F110" s="6"/>
      <c r="G110" s="6"/>
      <c r="H110" s="95"/>
      <c r="I110" s="95"/>
    </row>
    <row r="111" spans="2:9" x14ac:dyDescent="0.35">
      <c r="B111" s="6"/>
      <c r="C111" s="24"/>
      <c r="D111" s="24"/>
      <c r="E111" s="24"/>
      <c r="F111" s="24"/>
      <c r="G111" s="6"/>
      <c r="H111" s="95"/>
      <c r="I111" s="95"/>
    </row>
    <row r="112" spans="2:9" x14ac:dyDescent="0.35">
      <c r="B112" s="6"/>
      <c r="C112" s="24"/>
      <c r="D112" s="24"/>
      <c r="E112" s="24"/>
      <c r="F112" s="24"/>
      <c r="G112" s="6"/>
      <c r="H112" s="95"/>
      <c r="I112" s="95"/>
    </row>
    <row r="113" spans="2:9" x14ac:dyDescent="0.35">
      <c r="B113" s="6"/>
      <c r="C113" s="6"/>
      <c r="D113" s="6"/>
      <c r="E113" s="6"/>
      <c r="F113" s="6"/>
      <c r="G113" s="6"/>
      <c r="H113" s="95"/>
      <c r="I113" s="95"/>
    </row>
    <row r="114" spans="2:9" x14ac:dyDescent="0.35">
      <c r="B114" s="6"/>
      <c r="C114" s="6"/>
      <c r="D114" s="6"/>
      <c r="E114" s="6"/>
      <c r="F114" s="6"/>
      <c r="G114" s="6"/>
      <c r="H114" s="95"/>
      <c r="I114" s="95"/>
    </row>
    <row r="115" spans="2:9" x14ac:dyDescent="0.35">
      <c r="B115" s="6"/>
      <c r="C115" s="6"/>
      <c r="D115" s="6"/>
      <c r="E115" s="6"/>
      <c r="F115" s="6"/>
      <c r="G115" s="6"/>
      <c r="H115" s="95"/>
      <c r="I115" s="95"/>
    </row>
    <row r="116" spans="2:9" x14ac:dyDescent="0.35">
      <c r="B116" s="6"/>
      <c r="C116" s="6"/>
      <c r="D116" s="6"/>
      <c r="E116" s="6"/>
      <c r="F116" s="6"/>
      <c r="G116" s="6"/>
      <c r="H116" s="95"/>
      <c r="I116" s="95"/>
    </row>
    <row r="117" spans="2:9" x14ac:dyDescent="0.35">
      <c r="B117" s="6"/>
      <c r="C117" s="22"/>
      <c r="D117" s="6"/>
      <c r="E117" s="22"/>
      <c r="F117" s="22"/>
      <c r="G117" s="6"/>
      <c r="H117" s="95"/>
      <c r="I117" s="95"/>
    </row>
    <row r="118" spans="2:9" x14ac:dyDescent="0.35">
      <c r="B118" s="6"/>
      <c r="C118" s="6"/>
      <c r="D118" s="6"/>
      <c r="E118" s="6"/>
      <c r="F118" s="6"/>
      <c r="G118" s="6"/>
      <c r="H118" s="95"/>
      <c r="I118" s="95"/>
    </row>
    <row r="119" spans="2:9" x14ac:dyDescent="0.35">
      <c r="B119" s="6"/>
      <c r="C119" s="6"/>
      <c r="D119" s="6"/>
      <c r="E119" s="6"/>
      <c r="F119" s="6"/>
      <c r="G119" s="6"/>
      <c r="H119" s="95"/>
      <c r="I119" s="95"/>
    </row>
    <row r="120" spans="2:9" x14ac:dyDescent="0.35">
      <c r="B120" s="9"/>
      <c r="C120" s="9"/>
      <c r="D120" s="9"/>
      <c r="E120" s="9"/>
      <c r="F120" s="9"/>
      <c r="G120" s="9"/>
      <c r="H120" s="98"/>
      <c r="I120" s="98"/>
    </row>
    <row r="121" spans="2:9" x14ac:dyDescent="0.35">
      <c r="B121" s="9"/>
      <c r="C121" s="9"/>
      <c r="D121" s="9"/>
      <c r="E121" s="9"/>
      <c r="F121" s="9"/>
      <c r="G121" s="9"/>
      <c r="H121" s="98"/>
      <c r="I121" s="98"/>
    </row>
  </sheetData>
  <conditionalFormatting sqref="C33">
    <cfRule type="cellIs" dxfId="25" priority="13" operator="greaterThan">
      <formula>10</formula>
    </cfRule>
  </conditionalFormatting>
  <conditionalFormatting sqref="C33:F45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5:C26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9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30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31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Totalt</vt:lpstr>
      <vt:lpstr>Vaktel</vt:lpstr>
      <vt:lpstr>BlekslättenHöna</vt:lpstr>
      <vt:lpstr>BlekslättenAnka</vt:lpstr>
      <vt:lpstr>KLS Gris</vt:lpstr>
      <vt:lpstr>Mangalitsa</vt:lpstr>
      <vt:lpstr>KLS</vt:lpstr>
      <vt:lpstr>SRB BÖJA</vt:lpstr>
      <vt:lpstr>SRB KLS </vt:lpstr>
      <vt:lpstr>SRB WAGYU</vt:lpstr>
    </vt:vector>
  </TitlesOfParts>
  <Manager/>
  <Company>LRF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Auni Hamberg</dc:creator>
  <cp:keywords/>
  <dc:description/>
  <cp:lastModifiedBy>Charlotte Strinnholm</cp:lastModifiedBy>
  <cp:revision/>
  <dcterms:created xsi:type="dcterms:W3CDTF">2013-10-19T12:51:31Z</dcterms:created>
  <dcterms:modified xsi:type="dcterms:W3CDTF">2022-06-02T06:41:38Z</dcterms:modified>
  <cp:category/>
  <cp:contentStatus/>
</cp:coreProperties>
</file>