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3"/>
  <workbookPr checkCompatibility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stefaneriksson/Documents/"/>
    </mc:Choice>
  </mc:AlternateContent>
  <xr:revisionPtr revIDLastSave="0" documentId="13_ncr:1_{E16F9A56-DB39-C44C-AB61-2E67E324A85F}" xr6:coauthVersionLast="47" xr6:coauthVersionMax="47" xr10:uidLastSave="{00000000-0000-0000-0000-000000000000}"/>
  <bookViews>
    <workbookView xWindow="0" yWindow="500" windowWidth="27740" windowHeight="16440" tabRatio="797" activeTab="5" xr2:uid="{00000000-000D-0000-FFFF-FFFF00000000}"/>
  </bookViews>
  <sheets>
    <sheet name="Totalt" sheetId="11" r:id="rId1"/>
    <sheet name="1" sheetId="57" r:id="rId2"/>
    <sheet name="2" sheetId="50" r:id="rId3"/>
    <sheet name="3" sheetId="51" r:id="rId4"/>
    <sheet name="4" sheetId="52" r:id="rId5"/>
    <sheet name="5" sheetId="53" r:id="rId6"/>
    <sheet name="6" sheetId="54" r:id="rId7"/>
    <sheet name="7" sheetId="55" r:id="rId8"/>
    <sheet name="8" sheetId="56" r:id="rId9"/>
    <sheet name="9" sheetId="38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3" i="57" l="1"/>
  <c r="F54" i="57" s="1"/>
  <c r="F15" i="11" s="1"/>
  <c r="E53" i="57"/>
  <c r="E54" i="57" s="1"/>
  <c r="E15" i="11" s="1"/>
  <c r="D53" i="57"/>
  <c r="D54" i="57" s="1"/>
  <c r="D15" i="11" s="1"/>
  <c r="C53" i="57"/>
  <c r="N52" i="57"/>
  <c r="M52" i="57"/>
  <c r="L52" i="57"/>
  <c r="K52" i="57"/>
  <c r="N51" i="57"/>
  <c r="M51" i="57"/>
  <c r="L51" i="57"/>
  <c r="K51" i="57"/>
  <c r="N50" i="57"/>
  <c r="M50" i="57"/>
  <c r="L50" i="57"/>
  <c r="K50" i="57"/>
  <c r="N49" i="57"/>
  <c r="M49" i="57"/>
  <c r="L49" i="57"/>
  <c r="K49" i="57"/>
  <c r="N48" i="57"/>
  <c r="M48" i="57"/>
  <c r="L48" i="57"/>
  <c r="K48" i="57"/>
  <c r="N47" i="57"/>
  <c r="M47" i="57"/>
  <c r="L47" i="57"/>
  <c r="K47" i="57"/>
  <c r="N46" i="57"/>
  <c r="M46" i="57"/>
  <c r="L46" i="57"/>
  <c r="K46" i="57"/>
  <c r="N45" i="57"/>
  <c r="M45" i="57"/>
  <c r="L45" i="57"/>
  <c r="K45" i="57"/>
  <c r="N44" i="57"/>
  <c r="M44" i="57"/>
  <c r="L44" i="57"/>
  <c r="K44" i="57"/>
  <c r="N43" i="57"/>
  <c r="M43" i="57"/>
  <c r="L43" i="57"/>
  <c r="K43" i="57"/>
  <c r="J43" i="57"/>
  <c r="N42" i="57"/>
  <c r="M42" i="57"/>
  <c r="L42" i="57"/>
  <c r="K42" i="57"/>
  <c r="J42" i="57"/>
  <c r="N41" i="57"/>
  <c r="M41" i="57"/>
  <c r="L41" i="57"/>
  <c r="K41" i="57"/>
  <c r="J41" i="57"/>
  <c r="N40" i="57"/>
  <c r="M40" i="57"/>
  <c r="L40" i="57"/>
  <c r="K40" i="57"/>
  <c r="J40" i="57"/>
  <c r="N39" i="57"/>
  <c r="M39" i="57"/>
  <c r="L39" i="57"/>
  <c r="K39" i="57"/>
  <c r="J39" i="57"/>
  <c r="N38" i="57"/>
  <c r="M38" i="57"/>
  <c r="L38" i="57"/>
  <c r="K38" i="57"/>
  <c r="J38" i="57"/>
  <c r="N37" i="57"/>
  <c r="M37" i="57"/>
  <c r="L37" i="57"/>
  <c r="K37" i="57"/>
  <c r="N36" i="57"/>
  <c r="M36" i="57"/>
  <c r="L36" i="57"/>
  <c r="K36" i="57"/>
  <c r="J36" i="57"/>
  <c r="N35" i="57"/>
  <c r="M35" i="57"/>
  <c r="L35" i="57"/>
  <c r="K35" i="57"/>
  <c r="J35" i="57"/>
  <c r="N34" i="57"/>
  <c r="M34" i="57"/>
  <c r="L34" i="57"/>
  <c r="K34" i="57"/>
  <c r="J34" i="57"/>
  <c r="N33" i="57"/>
  <c r="M33" i="57"/>
  <c r="L33" i="57"/>
  <c r="K33" i="57"/>
  <c r="J33" i="57"/>
  <c r="F52" i="56"/>
  <c r="F53" i="56" s="1"/>
  <c r="F22" i="11" s="1"/>
  <c r="E52" i="56"/>
  <c r="E53" i="56" s="1"/>
  <c r="E22" i="11" s="1"/>
  <c r="D52" i="56"/>
  <c r="D53" i="56" s="1"/>
  <c r="D22" i="11" s="1"/>
  <c r="C52" i="56"/>
  <c r="C53" i="56" s="1"/>
  <c r="C22" i="11" s="1"/>
  <c r="N51" i="56"/>
  <c r="M51" i="56"/>
  <c r="L51" i="56"/>
  <c r="K51" i="56"/>
  <c r="N50" i="56"/>
  <c r="M50" i="56"/>
  <c r="L50" i="56"/>
  <c r="K50" i="56"/>
  <c r="N49" i="56"/>
  <c r="M49" i="56"/>
  <c r="L49" i="56"/>
  <c r="K49" i="56"/>
  <c r="N48" i="56"/>
  <c r="M48" i="56"/>
  <c r="L48" i="56"/>
  <c r="K48" i="56"/>
  <c r="N47" i="56"/>
  <c r="M47" i="56"/>
  <c r="L47" i="56"/>
  <c r="K47" i="56"/>
  <c r="N46" i="56"/>
  <c r="M46" i="56"/>
  <c r="L46" i="56"/>
  <c r="K46" i="56"/>
  <c r="N45" i="56"/>
  <c r="M45" i="56"/>
  <c r="L45" i="56"/>
  <c r="K45" i="56"/>
  <c r="N44" i="56"/>
  <c r="M44" i="56"/>
  <c r="L44" i="56"/>
  <c r="K44" i="56"/>
  <c r="N43" i="56"/>
  <c r="M43" i="56"/>
  <c r="L43" i="56"/>
  <c r="K43" i="56"/>
  <c r="N42" i="56"/>
  <c r="M42" i="56"/>
  <c r="L42" i="56"/>
  <c r="K42" i="56"/>
  <c r="J42" i="56"/>
  <c r="N41" i="56"/>
  <c r="M41" i="56"/>
  <c r="L41" i="56"/>
  <c r="K41" i="56"/>
  <c r="J41" i="56"/>
  <c r="N40" i="56"/>
  <c r="M40" i="56"/>
  <c r="L40" i="56"/>
  <c r="K40" i="56"/>
  <c r="J40" i="56"/>
  <c r="N39" i="56"/>
  <c r="M39" i="56"/>
  <c r="L39" i="56"/>
  <c r="K39" i="56"/>
  <c r="J39" i="56"/>
  <c r="N38" i="56"/>
  <c r="M38" i="56"/>
  <c r="L38" i="56"/>
  <c r="K38" i="56"/>
  <c r="J38" i="56"/>
  <c r="N37" i="56"/>
  <c r="M37" i="56"/>
  <c r="L37" i="56"/>
  <c r="K37" i="56"/>
  <c r="J37" i="56"/>
  <c r="N36" i="56"/>
  <c r="M36" i="56"/>
  <c r="L36" i="56"/>
  <c r="K36" i="56"/>
  <c r="J36" i="56"/>
  <c r="N35" i="56"/>
  <c r="M35" i="56"/>
  <c r="L35" i="56"/>
  <c r="K35" i="56"/>
  <c r="J35" i="56"/>
  <c r="N34" i="56"/>
  <c r="M34" i="56"/>
  <c r="L34" i="56"/>
  <c r="K34" i="56"/>
  <c r="J34" i="56"/>
  <c r="N33" i="56"/>
  <c r="M33" i="56"/>
  <c r="L33" i="56"/>
  <c r="K33" i="56"/>
  <c r="J33" i="56"/>
  <c r="N32" i="56"/>
  <c r="M32" i="56"/>
  <c r="L32" i="56"/>
  <c r="K32" i="56"/>
  <c r="J32" i="56"/>
  <c r="F52" i="55"/>
  <c r="F53" i="55" s="1"/>
  <c r="F21" i="11" s="1"/>
  <c r="E52" i="55"/>
  <c r="E53" i="55" s="1"/>
  <c r="E21" i="11" s="1"/>
  <c r="D52" i="55"/>
  <c r="D53" i="55" s="1"/>
  <c r="D21" i="11" s="1"/>
  <c r="C52" i="55"/>
  <c r="C53" i="55" s="1"/>
  <c r="C21" i="11" s="1"/>
  <c r="N51" i="55"/>
  <c r="M51" i="55"/>
  <c r="L51" i="55"/>
  <c r="K51" i="55"/>
  <c r="N50" i="55"/>
  <c r="M50" i="55"/>
  <c r="L50" i="55"/>
  <c r="K50" i="55"/>
  <c r="N49" i="55"/>
  <c r="M49" i="55"/>
  <c r="L49" i="55"/>
  <c r="K49" i="55"/>
  <c r="N48" i="55"/>
  <c r="M48" i="55"/>
  <c r="L48" i="55"/>
  <c r="K48" i="55"/>
  <c r="N47" i="55"/>
  <c r="M47" i="55"/>
  <c r="L47" i="55"/>
  <c r="K47" i="55"/>
  <c r="N46" i="55"/>
  <c r="M46" i="55"/>
  <c r="L46" i="55"/>
  <c r="K46" i="55"/>
  <c r="N45" i="55"/>
  <c r="M45" i="55"/>
  <c r="L45" i="55"/>
  <c r="K45" i="55"/>
  <c r="N44" i="55"/>
  <c r="M44" i="55"/>
  <c r="L44" i="55"/>
  <c r="K44" i="55"/>
  <c r="N43" i="55"/>
  <c r="M43" i="55"/>
  <c r="L43" i="55"/>
  <c r="K43" i="55"/>
  <c r="N42" i="55"/>
  <c r="M42" i="55"/>
  <c r="L42" i="55"/>
  <c r="K42" i="55"/>
  <c r="J42" i="55"/>
  <c r="N41" i="55"/>
  <c r="M41" i="55"/>
  <c r="L41" i="55"/>
  <c r="K41" i="55"/>
  <c r="J41" i="55"/>
  <c r="N40" i="55"/>
  <c r="M40" i="55"/>
  <c r="L40" i="55"/>
  <c r="K40" i="55"/>
  <c r="J40" i="55"/>
  <c r="N39" i="55"/>
  <c r="M39" i="55"/>
  <c r="L39" i="55"/>
  <c r="K39" i="55"/>
  <c r="J39" i="55"/>
  <c r="N38" i="55"/>
  <c r="M38" i="55"/>
  <c r="L38" i="55"/>
  <c r="K38" i="55"/>
  <c r="J38" i="55"/>
  <c r="N37" i="55"/>
  <c r="M37" i="55"/>
  <c r="L37" i="55"/>
  <c r="K37" i="55"/>
  <c r="J37" i="55"/>
  <c r="N36" i="55"/>
  <c r="M36" i="55"/>
  <c r="L36" i="55"/>
  <c r="K36" i="55"/>
  <c r="J36" i="55"/>
  <c r="N35" i="55"/>
  <c r="M35" i="55"/>
  <c r="L35" i="55"/>
  <c r="K35" i="55"/>
  <c r="J35" i="55"/>
  <c r="N34" i="55"/>
  <c r="M34" i="55"/>
  <c r="L34" i="55"/>
  <c r="K34" i="55"/>
  <c r="J34" i="55"/>
  <c r="N33" i="55"/>
  <c r="M33" i="55"/>
  <c r="L33" i="55"/>
  <c r="K33" i="55"/>
  <c r="J33" i="55"/>
  <c r="N32" i="55"/>
  <c r="M32" i="55"/>
  <c r="L32" i="55"/>
  <c r="K32" i="55"/>
  <c r="J32" i="55"/>
  <c r="F53" i="54"/>
  <c r="F54" i="54" s="1"/>
  <c r="F20" i="11" s="1"/>
  <c r="E53" i="54"/>
  <c r="E54" i="54" s="1"/>
  <c r="E20" i="11" s="1"/>
  <c r="D53" i="54"/>
  <c r="D54" i="54" s="1"/>
  <c r="D20" i="11" s="1"/>
  <c r="C53" i="54"/>
  <c r="C54" i="54" s="1"/>
  <c r="N52" i="54"/>
  <c r="M52" i="54"/>
  <c r="L52" i="54"/>
  <c r="K52" i="54"/>
  <c r="N51" i="54"/>
  <c r="M51" i="54"/>
  <c r="L51" i="54"/>
  <c r="K51" i="54"/>
  <c r="N50" i="54"/>
  <c r="M50" i="54"/>
  <c r="L50" i="54"/>
  <c r="K50" i="54"/>
  <c r="N49" i="54"/>
  <c r="M49" i="54"/>
  <c r="L49" i="54"/>
  <c r="K49" i="54"/>
  <c r="N48" i="54"/>
  <c r="M48" i="54"/>
  <c r="L48" i="54"/>
  <c r="K48" i="54"/>
  <c r="N47" i="54"/>
  <c r="M47" i="54"/>
  <c r="L47" i="54"/>
  <c r="K47" i="54"/>
  <c r="N46" i="54"/>
  <c r="M46" i="54"/>
  <c r="L46" i="54"/>
  <c r="K46" i="54"/>
  <c r="N45" i="54"/>
  <c r="M45" i="54"/>
  <c r="L45" i="54"/>
  <c r="K45" i="54"/>
  <c r="N44" i="54"/>
  <c r="M44" i="54"/>
  <c r="L44" i="54"/>
  <c r="K44" i="54"/>
  <c r="N43" i="54"/>
  <c r="M43" i="54"/>
  <c r="L43" i="54"/>
  <c r="K43" i="54"/>
  <c r="J43" i="54"/>
  <c r="N42" i="54"/>
  <c r="M42" i="54"/>
  <c r="L42" i="54"/>
  <c r="K42" i="54"/>
  <c r="J42" i="54"/>
  <c r="N41" i="54"/>
  <c r="M41" i="54"/>
  <c r="L41" i="54"/>
  <c r="K41" i="54"/>
  <c r="J41" i="54"/>
  <c r="N40" i="54"/>
  <c r="M40" i="54"/>
  <c r="L40" i="54"/>
  <c r="K40" i="54"/>
  <c r="J40" i="54"/>
  <c r="N39" i="54"/>
  <c r="M39" i="54"/>
  <c r="L39" i="54"/>
  <c r="K39" i="54"/>
  <c r="J39" i="54"/>
  <c r="N38" i="54"/>
  <c r="M38" i="54"/>
  <c r="L38" i="54"/>
  <c r="K38" i="54"/>
  <c r="J38" i="54"/>
  <c r="N37" i="54"/>
  <c r="M37" i="54"/>
  <c r="L37" i="54"/>
  <c r="K37" i="54"/>
  <c r="J37" i="54"/>
  <c r="N36" i="54"/>
  <c r="M36" i="54"/>
  <c r="L36" i="54"/>
  <c r="K36" i="54"/>
  <c r="J36" i="54"/>
  <c r="N35" i="54"/>
  <c r="M35" i="54"/>
  <c r="L35" i="54"/>
  <c r="K35" i="54"/>
  <c r="J35" i="54"/>
  <c r="N34" i="54"/>
  <c r="M34" i="54"/>
  <c r="L34" i="54"/>
  <c r="K34" i="54"/>
  <c r="J34" i="54"/>
  <c r="N33" i="54"/>
  <c r="M33" i="54"/>
  <c r="L33" i="54"/>
  <c r="K33" i="54"/>
  <c r="J33" i="54"/>
  <c r="F52" i="53"/>
  <c r="F53" i="53" s="1"/>
  <c r="F19" i="11" s="1"/>
  <c r="E52" i="53"/>
  <c r="E53" i="53" s="1"/>
  <c r="E19" i="11" s="1"/>
  <c r="D52" i="53"/>
  <c r="C52" i="53"/>
  <c r="C53" i="53" s="1"/>
  <c r="C19" i="11" s="1"/>
  <c r="N51" i="53"/>
  <c r="M51" i="53"/>
  <c r="L51" i="53"/>
  <c r="K51" i="53"/>
  <c r="N50" i="53"/>
  <c r="M50" i="53"/>
  <c r="L50" i="53"/>
  <c r="K50" i="53"/>
  <c r="N49" i="53"/>
  <c r="M49" i="53"/>
  <c r="L49" i="53"/>
  <c r="K49" i="53"/>
  <c r="N48" i="53"/>
  <c r="M48" i="53"/>
  <c r="L48" i="53"/>
  <c r="K48" i="53"/>
  <c r="N47" i="53"/>
  <c r="M47" i="53"/>
  <c r="L47" i="53"/>
  <c r="K47" i="53"/>
  <c r="N46" i="53"/>
  <c r="M46" i="53"/>
  <c r="L46" i="53"/>
  <c r="K46" i="53"/>
  <c r="N45" i="53"/>
  <c r="M45" i="53"/>
  <c r="L45" i="53"/>
  <c r="K45" i="53"/>
  <c r="N44" i="53"/>
  <c r="M44" i="53"/>
  <c r="L44" i="53"/>
  <c r="K44" i="53"/>
  <c r="N43" i="53"/>
  <c r="M43" i="53"/>
  <c r="L43" i="53"/>
  <c r="K43" i="53"/>
  <c r="N42" i="53"/>
  <c r="M42" i="53"/>
  <c r="L42" i="53"/>
  <c r="K42" i="53"/>
  <c r="J42" i="53"/>
  <c r="N41" i="53"/>
  <c r="M41" i="53"/>
  <c r="L41" i="53"/>
  <c r="K41" i="53"/>
  <c r="J41" i="53"/>
  <c r="N40" i="53"/>
  <c r="M40" i="53"/>
  <c r="L40" i="53"/>
  <c r="K40" i="53"/>
  <c r="J40" i="53"/>
  <c r="N39" i="53"/>
  <c r="M39" i="53"/>
  <c r="L39" i="53"/>
  <c r="K39" i="53"/>
  <c r="J39" i="53"/>
  <c r="N38" i="53"/>
  <c r="M38" i="53"/>
  <c r="L38" i="53"/>
  <c r="K38" i="53"/>
  <c r="J38" i="53"/>
  <c r="N37" i="53"/>
  <c r="M37" i="53"/>
  <c r="L37" i="53"/>
  <c r="K37" i="53"/>
  <c r="J37" i="53"/>
  <c r="N36" i="53"/>
  <c r="M36" i="53"/>
  <c r="L36" i="53"/>
  <c r="K36" i="53"/>
  <c r="J36" i="53"/>
  <c r="N35" i="53"/>
  <c r="M35" i="53"/>
  <c r="L35" i="53"/>
  <c r="K35" i="53"/>
  <c r="J35" i="53"/>
  <c r="N34" i="53"/>
  <c r="M34" i="53"/>
  <c r="L34" i="53"/>
  <c r="K34" i="53"/>
  <c r="J34" i="53"/>
  <c r="N33" i="53"/>
  <c r="M33" i="53"/>
  <c r="L33" i="53"/>
  <c r="K33" i="53"/>
  <c r="J33" i="53"/>
  <c r="N32" i="53"/>
  <c r="M32" i="53"/>
  <c r="L32" i="53"/>
  <c r="K32" i="53"/>
  <c r="J32" i="53"/>
  <c r="F52" i="52"/>
  <c r="F53" i="52" s="1"/>
  <c r="F18" i="11" s="1"/>
  <c r="E52" i="52"/>
  <c r="E53" i="52" s="1"/>
  <c r="E18" i="11" s="1"/>
  <c r="D52" i="52"/>
  <c r="D53" i="52" s="1"/>
  <c r="D18" i="11" s="1"/>
  <c r="C52" i="52"/>
  <c r="N51" i="52"/>
  <c r="M51" i="52"/>
  <c r="L51" i="52"/>
  <c r="K51" i="52"/>
  <c r="N50" i="52"/>
  <c r="M50" i="52"/>
  <c r="L50" i="52"/>
  <c r="K50" i="52"/>
  <c r="N49" i="52"/>
  <c r="M49" i="52"/>
  <c r="L49" i="52"/>
  <c r="K49" i="52"/>
  <c r="N48" i="52"/>
  <c r="M48" i="52"/>
  <c r="L48" i="52"/>
  <c r="K48" i="52"/>
  <c r="N47" i="52"/>
  <c r="M47" i="52"/>
  <c r="L47" i="52"/>
  <c r="K47" i="52"/>
  <c r="N46" i="52"/>
  <c r="M46" i="52"/>
  <c r="L46" i="52"/>
  <c r="K46" i="52"/>
  <c r="N45" i="52"/>
  <c r="M45" i="52"/>
  <c r="L45" i="52"/>
  <c r="K45" i="52"/>
  <c r="N44" i="52"/>
  <c r="M44" i="52"/>
  <c r="L44" i="52"/>
  <c r="K44" i="52"/>
  <c r="N43" i="52"/>
  <c r="M43" i="52"/>
  <c r="L43" i="52"/>
  <c r="K43" i="52"/>
  <c r="N42" i="52"/>
  <c r="M42" i="52"/>
  <c r="L42" i="52"/>
  <c r="K42" i="52"/>
  <c r="J42" i="52"/>
  <c r="N41" i="52"/>
  <c r="M41" i="52"/>
  <c r="L41" i="52"/>
  <c r="K41" i="52"/>
  <c r="J41" i="52"/>
  <c r="N40" i="52"/>
  <c r="M40" i="52"/>
  <c r="L40" i="52"/>
  <c r="K40" i="52"/>
  <c r="J40" i="52"/>
  <c r="N39" i="52"/>
  <c r="M39" i="52"/>
  <c r="L39" i="52"/>
  <c r="K39" i="52"/>
  <c r="J39" i="52"/>
  <c r="N38" i="52"/>
  <c r="M38" i="52"/>
  <c r="L38" i="52"/>
  <c r="K38" i="52"/>
  <c r="J38" i="52"/>
  <c r="N37" i="52"/>
  <c r="M37" i="52"/>
  <c r="L37" i="52"/>
  <c r="K37" i="52"/>
  <c r="J37" i="52"/>
  <c r="N36" i="52"/>
  <c r="M36" i="52"/>
  <c r="L36" i="52"/>
  <c r="K36" i="52"/>
  <c r="J36" i="52"/>
  <c r="N35" i="52"/>
  <c r="M35" i="52"/>
  <c r="L35" i="52"/>
  <c r="K35" i="52"/>
  <c r="J35" i="52"/>
  <c r="N34" i="52"/>
  <c r="M34" i="52"/>
  <c r="L34" i="52"/>
  <c r="K34" i="52"/>
  <c r="J34" i="52"/>
  <c r="N33" i="52"/>
  <c r="M33" i="52"/>
  <c r="L33" i="52"/>
  <c r="K33" i="52"/>
  <c r="J33" i="52"/>
  <c r="N32" i="52"/>
  <c r="M32" i="52"/>
  <c r="L32" i="52"/>
  <c r="K32" i="52"/>
  <c r="J32" i="52"/>
  <c r="F53" i="51"/>
  <c r="F54" i="51" s="1"/>
  <c r="F17" i="11" s="1"/>
  <c r="E53" i="51"/>
  <c r="E54" i="51" s="1"/>
  <c r="E17" i="11" s="1"/>
  <c r="D53" i="51"/>
  <c r="D54" i="51" s="1"/>
  <c r="D17" i="11" s="1"/>
  <c r="C53" i="51"/>
  <c r="N52" i="51"/>
  <c r="M52" i="51"/>
  <c r="L52" i="51"/>
  <c r="K52" i="51"/>
  <c r="N51" i="51"/>
  <c r="M51" i="51"/>
  <c r="L51" i="51"/>
  <c r="K51" i="51"/>
  <c r="N50" i="51"/>
  <c r="M50" i="51"/>
  <c r="L50" i="51"/>
  <c r="K50" i="51"/>
  <c r="N49" i="51"/>
  <c r="M49" i="51"/>
  <c r="L49" i="51"/>
  <c r="K49" i="51"/>
  <c r="N48" i="51"/>
  <c r="M48" i="51"/>
  <c r="L48" i="51"/>
  <c r="K48" i="51"/>
  <c r="N47" i="51"/>
  <c r="M47" i="51"/>
  <c r="L47" i="51"/>
  <c r="K47" i="51"/>
  <c r="N46" i="51"/>
  <c r="M46" i="51"/>
  <c r="L46" i="51"/>
  <c r="K46" i="51"/>
  <c r="N45" i="51"/>
  <c r="M45" i="51"/>
  <c r="L45" i="51"/>
  <c r="K45" i="51"/>
  <c r="N44" i="51"/>
  <c r="M44" i="51"/>
  <c r="L44" i="51"/>
  <c r="K44" i="51"/>
  <c r="N43" i="51"/>
  <c r="M43" i="51"/>
  <c r="L43" i="51"/>
  <c r="K43" i="51"/>
  <c r="J43" i="51"/>
  <c r="N42" i="51"/>
  <c r="M42" i="51"/>
  <c r="L42" i="51"/>
  <c r="K42" i="51"/>
  <c r="J42" i="51"/>
  <c r="N41" i="51"/>
  <c r="M41" i="51"/>
  <c r="L41" i="51"/>
  <c r="K41" i="51"/>
  <c r="J41" i="51"/>
  <c r="N40" i="51"/>
  <c r="M40" i="51"/>
  <c r="L40" i="51"/>
  <c r="K40" i="51"/>
  <c r="J40" i="51"/>
  <c r="N39" i="51"/>
  <c r="M39" i="51"/>
  <c r="L39" i="51"/>
  <c r="K39" i="51"/>
  <c r="J39" i="51"/>
  <c r="N38" i="51"/>
  <c r="M38" i="51"/>
  <c r="L38" i="51"/>
  <c r="K38" i="51"/>
  <c r="J38" i="51"/>
  <c r="N37" i="51"/>
  <c r="M37" i="51"/>
  <c r="L37" i="51"/>
  <c r="K37" i="51"/>
  <c r="J37" i="51"/>
  <c r="N36" i="51"/>
  <c r="M36" i="51"/>
  <c r="L36" i="51"/>
  <c r="K36" i="51"/>
  <c r="J36" i="51"/>
  <c r="N35" i="51"/>
  <c r="M35" i="51"/>
  <c r="L35" i="51"/>
  <c r="K35" i="51"/>
  <c r="J35" i="51"/>
  <c r="N34" i="51"/>
  <c r="M34" i="51"/>
  <c r="L34" i="51"/>
  <c r="K34" i="51"/>
  <c r="J34" i="51"/>
  <c r="N33" i="51"/>
  <c r="M33" i="51"/>
  <c r="L33" i="51"/>
  <c r="K33" i="51"/>
  <c r="J33" i="51"/>
  <c r="F53" i="50"/>
  <c r="F54" i="50" s="1"/>
  <c r="F16" i="11" s="1"/>
  <c r="E53" i="50"/>
  <c r="E54" i="50" s="1"/>
  <c r="E16" i="11" s="1"/>
  <c r="D53" i="50"/>
  <c r="D54" i="50" s="1"/>
  <c r="D16" i="11" s="1"/>
  <c r="C53" i="50"/>
  <c r="C54" i="50" s="1"/>
  <c r="C16" i="11" s="1"/>
  <c r="N52" i="50"/>
  <c r="M52" i="50"/>
  <c r="L52" i="50"/>
  <c r="K52" i="50"/>
  <c r="N51" i="50"/>
  <c r="M51" i="50"/>
  <c r="L51" i="50"/>
  <c r="K51" i="50"/>
  <c r="N50" i="50"/>
  <c r="M50" i="50"/>
  <c r="L50" i="50"/>
  <c r="K50" i="50"/>
  <c r="N49" i="50"/>
  <c r="M49" i="50"/>
  <c r="L49" i="50"/>
  <c r="K49" i="50"/>
  <c r="N48" i="50"/>
  <c r="M48" i="50"/>
  <c r="L48" i="50"/>
  <c r="K48" i="50"/>
  <c r="N47" i="50"/>
  <c r="M47" i="50"/>
  <c r="L47" i="50"/>
  <c r="K47" i="50"/>
  <c r="N46" i="50"/>
  <c r="M46" i="50"/>
  <c r="L46" i="50"/>
  <c r="K46" i="50"/>
  <c r="N45" i="50"/>
  <c r="M45" i="50"/>
  <c r="L45" i="50"/>
  <c r="K45" i="50"/>
  <c r="N44" i="50"/>
  <c r="M44" i="50"/>
  <c r="L44" i="50"/>
  <c r="K44" i="50"/>
  <c r="N43" i="50"/>
  <c r="M43" i="50"/>
  <c r="L43" i="50"/>
  <c r="K43" i="50"/>
  <c r="J43" i="50"/>
  <c r="N42" i="50"/>
  <c r="M42" i="50"/>
  <c r="L42" i="50"/>
  <c r="K42" i="50"/>
  <c r="J42" i="50"/>
  <c r="N41" i="50"/>
  <c r="M41" i="50"/>
  <c r="L41" i="50"/>
  <c r="K41" i="50"/>
  <c r="J41" i="50"/>
  <c r="N40" i="50"/>
  <c r="M40" i="50"/>
  <c r="L40" i="50"/>
  <c r="K40" i="50"/>
  <c r="J40" i="50"/>
  <c r="N39" i="50"/>
  <c r="M39" i="50"/>
  <c r="L39" i="50"/>
  <c r="K39" i="50"/>
  <c r="J39" i="50"/>
  <c r="N38" i="50"/>
  <c r="M38" i="50"/>
  <c r="L38" i="50"/>
  <c r="K38" i="50"/>
  <c r="J38" i="50"/>
  <c r="N37" i="50"/>
  <c r="M37" i="50"/>
  <c r="L37" i="50"/>
  <c r="K37" i="50"/>
  <c r="J37" i="50"/>
  <c r="N36" i="50"/>
  <c r="M36" i="50"/>
  <c r="L36" i="50"/>
  <c r="K36" i="50"/>
  <c r="J36" i="50"/>
  <c r="N35" i="50"/>
  <c r="M35" i="50"/>
  <c r="L35" i="50"/>
  <c r="K35" i="50"/>
  <c r="J35" i="50"/>
  <c r="N34" i="50"/>
  <c r="M34" i="50"/>
  <c r="L34" i="50"/>
  <c r="K34" i="50"/>
  <c r="J34" i="50"/>
  <c r="N33" i="50"/>
  <c r="M33" i="50"/>
  <c r="L33" i="50"/>
  <c r="K33" i="50"/>
  <c r="J33" i="50"/>
  <c r="G52" i="52" l="1"/>
  <c r="G53" i="57"/>
  <c r="G53" i="51"/>
  <c r="G54" i="54"/>
  <c r="G20" i="11" s="1"/>
  <c r="G38" i="11" s="1"/>
  <c r="C20" i="11"/>
  <c r="C38" i="11" s="1"/>
  <c r="G52" i="53"/>
  <c r="C53" i="52"/>
  <c r="C18" i="11" s="1"/>
  <c r="C36" i="11" s="1"/>
  <c r="C54" i="51"/>
  <c r="C17" i="11" s="1"/>
  <c r="C35" i="11" s="1"/>
  <c r="G53" i="50"/>
  <c r="C54" i="57"/>
  <c r="G53" i="56"/>
  <c r="G22" i="11" s="1"/>
  <c r="G40" i="11" s="1"/>
  <c r="G52" i="56"/>
  <c r="G53" i="55"/>
  <c r="G21" i="11" s="1"/>
  <c r="G39" i="11" s="1"/>
  <c r="G52" i="55"/>
  <c r="G53" i="54"/>
  <c r="D53" i="53"/>
  <c r="G54" i="50"/>
  <c r="G16" i="11" s="1"/>
  <c r="F34" i="11"/>
  <c r="E34" i="11"/>
  <c r="D34" i="11"/>
  <c r="E33" i="11"/>
  <c r="F33" i="11"/>
  <c r="F53" i="38"/>
  <c r="F54" i="38" s="1"/>
  <c r="F23" i="11" s="1"/>
  <c r="F41" i="11" s="1"/>
  <c r="F42" i="11"/>
  <c r="E53" i="38"/>
  <c r="E54" i="38" s="1"/>
  <c r="E23" i="11" s="1"/>
  <c r="E41" i="11" s="1"/>
  <c r="E42" i="11"/>
  <c r="D53" i="38"/>
  <c r="D54" i="38" s="1"/>
  <c r="D23" i="11" s="1"/>
  <c r="D41" i="11" s="1"/>
  <c r="D42" i="11"/>
  <c r="C53" i="38"/>
  <c r="N52" i="38"/>
  <c r="M52" i="38"/>
  <c r="L52" i="38"/>
  <c r="K52" i="38"/>
  <c r="N51" i="38"/>
  <c r="M51" i="38"/>
  <c r="L51" i="38"/>
  <c r="K51" i="38"/>
  <c r="N50" i="38"/>
  <c r="M50" i="38"/>
  <c r="L50" i="38"/>
  <c r="K50" i="38"/>
  <c r="N49" i="38"/>
  <c r="M49" i="38"/>
  <c r="L49" i="38"/>
  <c r="K49" i="38"/>
  <c r="N48" i="38"/>
  <c r="M48" i="38"/>
  <c r="L48" i="38"/>
  <c r="K48" i="38"/>
  <c r="N47" i="38"/>
  <c r="M47" i="38"/>
  <c r="L47" i="38"/>
  <c r="K47" i="38"/>
  <c r="N46" i="38"/>
  <c r="M46" i="38"/>
  <c r="L46" i="38"/>
  <c r="K46" i="38"/>
  <c r="N45" i="38"/>
  <c r="M45" i="38"/>
  <c r="L45" i="38"/>
  <c r="K45" i="38"/>
  <c r="N44" i="38"/>
  <c r="M44" i="38"/>
  <c r="L44" i="38"/>
  <c r="K44" i="38"/>
  <c r="N43" i="38"/>
  <c r="M43" i="38"/>
  <c r="L43" i="38"/>
  <c r="K43" i="38"/>
  <c r="J43" i="38"/>
  <c r="N42" i="38"/>
  <c r="M42" i="38"/>
  <c r="L42" i="38"/>
  <c r="K42" i="38"/>
  <c r="J42" i="38"/>
  <c r="N41" i="38"/>
  <c r="M41" i="38"/>
  <c r="L41" i="38"/>
  <c r="K41" i="38"/>
  <c r="J41" i="38"/>
  <c r="N40" i="38"/>
  <c r="M40" i="38"/>
  <c r="L40" i="38"/>
  <c r="K40" i="38"/>
  <c r="J40" i="38"/>
  <c r="N39" i="38"/>
  <c r="M39" i="38"/>
  <c r="L39" i="38"/>
  <c r="K39" i="38"/>
  <c r="J39" i="38"/>
  <c r="N38" i="38"/>
  <c r="M38" i="38"/>
  <c r="L38" i="38"/>
  <c r="K38" i="38"/>
  <c r="J38" i="38"/>
  <c r="N37" i="38"/>
  <c r="M37" i="38"/>
  <c r="L37" i="38"/>
  <c r="K37" i="38"/>
  <c r="J37" i="38"/>
  <c r="N36" i="38"/>
  <c r="M36" i="38"/>
  <c r="L36" i="38"/>
  <c r="K36" i="38"/>
  <c r="J36" i="38"/>
  <c r="N35" i="38"/>
  <c r="M35" i="38"/>
  <c r="L35" i="38"/>
  <c r="K35" i="38"/>
  <c r="J35" i="38"/>
  <c r="N34" i="38"/>
  <c r="M34" i="38"/>
  <c r="L34" i="38"/>
  <c r="K34" i="38"/>
  <c r="J34" i="38"/>
  <c r="N33" i="38"/>
  <c r="M33" i="38"/>
  <c r="L33" i="38"/>
  <c r="K33" i="38"/>
  <c r="J33" i="38"/>
  <c r="F40" i="11"/>
  <c r="E40" i="11"/>
  <c r="D40" i="11"/>
  <c r="C40" i="11"/>
  <c r="F39" i="11"/>
  <c r="E39" i="11"/>
  <c r="D39" i="11"/>
  <c r="F38" i="11"/>
  <c r="E38" i="11"/>
  <c r="D38" i="11"/>
  <c r="F37" i="11"/>
  <c r="E37" i="11"/>
  <c r="C37" i="11"/>
  <c r="F36" i="11"/>
  <c r="E36" i="11"/>
  <c r="D36" i="11"/>
  <c r="F35" i="11"/>
  <c r="E35" i="11"/>
  <c r="D35" i="11"/>
  <c r="C42" i="11"/>
  <c r="G42" i="11"/>
  <c r="C39" i="11"/>
  <c r="G53" i="52" l="1"/>
  <c r="G18" i="11" s="1"/>
  <c r="G36" i="11" s="1"/>
  <c r="G53" i="38"/>
  <c r="G53" i="53"/>
  <c r="D19" i="11"/>
  <c r="D37" i="11" s="1"/>
  <c r="G54" i="51"/>
  <c r="G17" i="11" s="1"/>
  <c r="G35" i="11" s="1"/>
  <c r="G54" i="57"/>
  <c r="G15" i="11" s="1"/>
  <c r="C15" i="11"/>
  <c r="C33" i="11" s="1"/>
  <c r="G34" i="11"/>
  <c r="C34" i="11"/>
  <c r="C54" i="38"/>
  <c r="G19" i="11" l="1"/>
  <c r="G37" i="11" s="1"/>
  <c r="G54" i="38"/>
  <c r="G23" i="11" s="1"/>
  <c r="G41" i="11" s="1"/>
  <c r="C23" i="11"/>
  <c r="C41" i="11" s="1"/>
  <c r="D33" i="11"/>
  <c r="G33" i="11"/>
</calcChain>
</file>

<file path=xl/sharedStrings.xml><?xml version="1.0" encoding="utf-8"?>
<sst xmlns="http://schemas.openxmlformats.org/spreadsheetml/2006/main" count="986" uniqueCount="313">
  <si>
    <t>Utseende</t>
  </si>
  <si>
    <t>Skala  1-10</t>
  </si>
  <si>
    <t xml:space="preserve">Skala 1 - 10 </t>
  </si>
  <si>
    <t>Kock 1</t>
  </si>
  <si>
    <t>Kock 3</t>
  </si>
  <si>
    <t>Kock 4</t>
  </si>
  <si>
    <t>Kock 5</t>
  </si>
  <si>
    <t>Kock 6</t>
  </si>
  <si>
    <t>Kock 7</t>
  </si>
  <si>
    <t>Kock 8</t>
  </si>
  <si>
    <t>Kock 9</t>
  </si>
  <si>
    <t>Kock 10</t>
  </si>
  <si>
    <t>Kock 11</t>
  </si>
  <si>
    <t>Produkter</t>
  </si>
  <si>
    <t>Kockar</t>
  </si>
  <si>
    <t>Potential</t>
  </si>
  <si>
    <t>potential</t>
  </si>
  <si>
    <t xml:space="preserve">summa </t>
  </si>
  <si>
    <t>1. medelvärde = summan av alla värden/ antal värden</t>
  </si>
  <si>
    <t xml:space="preserve">Utseende i rå form </t>
  </si>
  <si>
    <t>Antal kockar:</t>
  </si>
  <si>
    <t>Mörhet</t>
  </si>
  <si>
    <t>6.</t>
  </si>
  <si>
    <t>7.</t>
  </si>
  <si>
    <t>8.</t>
  </si>
  <si>
    <t>1.</t>
  </si>
  <si>
    <t xml:space="preserve">2. </t>
  </si>
  <si>
    <t xml:space="preserve">3. </t>
  </si>
  <si>
    <t xml:space="preserve">4. </t>
  </si>
  <si>
    <t xml:space="preserve">5. </t>
  </si>
  <si>
    <t>Skala 1 - 10</t>
  </si>
  <si>
    <t>Kock 12</t>
  </si>
  <si>
    <t>Kock 13</t>
  </si>
  <si>
    <t>Kock 14</t>
  </si>
  <si>
    <t>Kock 15</t>
  </si>
  <si>
    <t>Smak</t>
  </si>
  <si>
    <t>Skala 1- 10 x 2</t>
  </si>
  <si>
    <t>Skala 1 - 10  x 1</t>
  </si>
  <si>
    <t>Skala 1 - 10 x 1</t>
  </si>
  <si>
    <t xml:space="preserve">Skala  1 -10 x 1 </t>
  </si>
  <si>
    <t>utseende rå form</t>
  </si>
  <si>
    <t>35-50 poäng = Exceptionell råvara</t>
  </si>
  <si>
    <t xml:space="preserve">Smak </t>
  </si>
  <si>
    <t>20-24 = Standard råvara</t>
  </si>
  <si>
    <t>Kock 16</t>
  </si>
  <si>
    <t>Kock 17</t>
  </si>
  <si>
    <t>Kock 18</t>
  </si>
  <si>
    <t>Kock 19</t>
  </si>
  <si>
    <t xml:space="preserve">Kock 20 </t>
  </si>
  <si>
    <t>Saftighet</t>
  </si>
  <si>
    <t>Total</t>
  </si>
  <si>
    <t xml:space="preserve">Kock 18 </t>
  </si>
  <si>
    <t xml:space="preserve">Kock 19 </t>
  </si>
  <si>
    <t xml:space="preserve">25-29 = Hög råvarukvalité               </t>
  </si>
  <si>
    <t>30-34 = Utmärkt råvarukvalité</t>
  </si>
  <si>
    <t>x 1</t>
  </si>
  <si>
    <t>x 2</t>
  </si>
  <si>
    <t>Skala 1-10</t>
  </si>
  <si>
    <t xml:space="preserve">Saftighet </t>
  </si>
  <si>
    <t>UTSEENDE</t>
  </si>
  <si>
    <t>MÖRHET</t>
  </si>
  <si>
    <t>SAFTIGHET</t>
  </si>
  <si>
    <t>SMAK</t>
  </si>
  <si>
    <t xml:space="preserve">30-34 = Utmärkt råvarukvalité </t>
  </si>
  <si>
    <t>Nummer:</t>
  </si>
  <si>
    <t xml:space="preserve">Producent: </t>
  </si>
  <si>
    <t>Plats:</t>
  </si>
  <si>
    <t>Ras:</t>
  </si>
  <si>
    <t>Levnadsätt:</t>
  </si>
  <si>
    <t>Ålder:</t>
  </si>
  <si>
    <t>Kön:</t>
  </si>
  <si>
    <t>Slakteri:</t>
  </si>
  <si>
    <t>Slaktdatum:</t>
  </si>
  <si>
    <t>Slaktvikt:</t>
  </si>
  <si>
    <t>Formklass:</t>
  </si>
  <si>
    <t>Fettklass:</t>
  </si>
  <si>
    <t>Nedkylning:</t>
  </si>
  <si>
    <t xml:space="preserve"> </t>
  </si>
  <si>
    <t>Hängning hel/halv:</t>
  </si>
  <si>
    <t>Nedskärning detalj:</t>
  </si>
  <si>
    <t>Hängmörning:</t>
  </si>
  <si>
    <t>Förpackning</t>
  </si>
  <si>
    <t>Levererat:</t>
  </si>
  <si>
    <t>KOCKARNAS KOMMENTARER:</t>
  </si>
  <si>
    <t>Utseende i rå form:</t>
  </si>
  <si>
    <t>Mörhet:</t>
  </si>
  <si>
    <t>Saftighet:</t>
  </si>
  <si>
    <t>Smak:</t>
  </si>
  <si>
    <t>3.</t>
  </si>
  <si>
    <t>4.</t>
  </si>
  <si>
    <t>5.</t>
  </si>
  <si>
    <t>9.</t>
  </si>
  <si>
    <t>35-50 poäng = Potentiell Exceptionell råvara</t>
  </si>
  <si>
    <t>Kock 2</t>
  </si>
  <si>
    <t>4. Missjö Gotlandstacka</t>
  </si>
  <si>
    <t>5. Lotkälls Tacka 1</t>
  </si>
  <si>
    <t>6. Lotkälls Tacka 2</t>
  </si>
  <si>
    <t>7. Mörkö Tacka 617</t>
  </si>
  <si>
    <t>8. Mörkö Tacka 717</t>
  </si>
  <si>
    <t xml:space="preserve">9. Rugstorp Tacka </t>
  </si>
  <si>
    <t>1. Kärrbro Prästgårds Lamm</t>
  </si>
  <si>
    <t>2. Kärrbro Prästgårds Tacka</t>
  </si>
  <si>
    <t>Kärrbro Prästgård</t>
  </si>
  <si>
    <t>Gotlandsfår</t>
  </si>
  <si>
    <t>4,7 mån, 141 dagar</t>
  </si>
  <si>
    <t>Bagglamm</t>
  </si>
  <si>
    <t>Bäsinge Slakteri</t>
  </si>
  <si>
    <t>2022 10 06</t>
  </si>
  <si>
    <t>17,8 kg</t>
  </si>
  <si>
    <t>U-</t>
  </si>
  <si>
    <t>3°C</t>
  </si>
  <si>
    <t>Helkropp 7 veckor, 4°C</t>
  </si>
  <si>
    <t>2022 10 30</t>
  </si>
  <si>
    <t>Vaxat slaktarpapper</t>
  </si>
  <si>
    <t>Kärrbro Prästgård (EU-Ekologisk)</t>
  </si>
  <si>
    <t>6 år</t>
  </si>
  <si>
    <t>Tacka</t>
  </si>
  <si>
    <t>34,8 kg</t>
  </si>
  <si>
    <t>R+</t>
  </si>
  <si>
    <t>Halvkropp 3,5 veckor, 4°C</t>
  </si>
  <si>
    <t>Foder:</t>
  </si>
  <si>
    <t>Digivning 3 mån, naturbete, betesvall, klöver luzern</t>
  </si>
  <si>
    <t>Född på stall bete efter 1 v. Ute på bete. Avvand vid 3 mån.</t>
  </si>
  <si>
    <t>Naturbete, vall, ensilage vinter, ej kraftfoder</t>
  </si>
  <si>
    <t>Bete runtom bygden, luftigt fårstall, vinterfodras ute.</t>
  </si>
  <si>
    <t>Kalkugnstorp Lou Noren</t>
  </si>
  <si>
    <t>Kjulamon, Eskilstuna Sörmland</t>
  </si>
  <si>
    <t>Gutefår</t>
  </si>
  <si>
    <t>Tacklamm</t>
  </si>
  <si>
    <t>3. Kalkugnstorp Tacklamm</t>
  </si>
  <si>
    <t>220 dagar/7 mån</t>
  </si>
  <si>
    <t>Ute hela livet från 1/5</t>
  </si>
  <si>
    <t>Tackans mjölk, eget hö, vall, naturbete</t>
  </si>
  <si>
    <t>Sörby Slakteri</t>
  </si>
  <si>
    <t>2022 10 26</t>
  </si>
  <si>
    <t>15,2 kg</t>
  </si>
  <si>
    <t>O+</t>
  </si>
  <si>
    <t>Nedkylning 4°C, 80% luft</t>
  </si>
  <si>
    <t>2 dygn</t>
  </si>
  <si>
    <t>28/10, kl 0800, 4°C, 85%</t>
  </si>
  <si>
    <t>-</t>
  </si>
  <si>
    <t>Insatspåse slakteri, sedan slaktpapper</t>
  </si>
  <si>
    <t>Missjö gård</t>
  </si>
  <si>
    <t>Sankt Anna, Östergötlands Skärgård</t>
  </si>
  <si>
    <t>Skärgårdslantbruk, Ekologisk Cert.</t>
  </si>
  <si>
    <t>2018 05 02, 4,5 år</t>
  </si>
  <si>
    <t>HK Scan Linköping</t>
  </si>
  <si>
    <t>2022 10 27</t>
  </si>
  <si>
    <t>23,7 kg</t>
  </si>
  <si>
    <t>R</t>
  </si>
  <si>
    <t>3-</t>
  </si>
  <si>
    <t>Halvkropp under 7°C inom 1 dygn</t>
  </si>
  <si>
    <t>Två dygn, andra i eget kylrum 3°C 65%</t>
  </si>
  <si>
    <t xml:space="preserve">2022 10 29 </t>
  </si>
  <si>
    <t>2 dygn 3°C, 65%</t>
  </si>
  <si>
    <t>Vaxat papper</t>
  </si>
  <si>
    <t>Lottkälls Gård</t>
  </si>
  <si>
    <t>Kållandsö</t>
  </si>
  <si>
    <t>Örtrik naturbete vid strandäng, ensilage</t>
  </si>
  <si>
    <t>4,5 år</t>
  </si>
  <si>
    <t>Skara lammslakteri</t>
  </si>
  <si>
    <t>2022 09 23</t>
  </si>
  <si>
    <t>50,2 kg</t>
  </si>
  <si>
    <t>4-</t>
  </si>
  <si>
    <t>Halvkropp 14 dagar, 3°C</t>
  </si>
  <si>
    <t>Till stock 7/10</t>
  </si>
  <si>
    <t>23 dagar på krok</t>
  </si>
  <si>
    <t>Charkpapper</t>
  </si>
  <si>
    <t xml:space="preserve">2022 10 30 </t>
  </si>
  <si>
    <t>Lottkälls Gård, Björn Lindahl</t>
  </si>
  <si>
    <t>2,5 år</t>
  </si>
  <si>
    <t>Ute mellan april-nov, sedan ute fårhus</t>
  </si>
  <si>
    <t>Sommarbete, enislage vinter</t>
  </si>
  <si>
    <t>Kållandsö, KRAV cert</t>
  </si>
  <si>
    <t>Skara Lammslakteri</t>
  </si>
  <si>
    <t>2022 10 24</t>
  </si>
  <si>
    <t>30 kg</t>
  </si>
  <si>
    <t>R-</t>
  </si>
  <si>
    <t>Halvkropp 1 vecka</t>
  </si>
  <si>
    <t>29/10 till stock</t>
  </si>
  <si>
    <t>2022 10 31</t>
  </si>
  <si>
    <t>Mörkölamm</t>
  </si>
  <si>
    <t xml:space="preserve">Mörkö </t>
  </si>
  <si>
    <t>75% Vit Dorper, 13% dorper, 12% Gotlandsfår</t>
  </si>
  <si>
    <t>Skogshagar, Naturbetes, insådd vall med hav</t>
  </si>
  <si>
    <t>5 år</t>
  </si>
  <si>
    <t>De Vilda</t>
  </si>
  <si>
    <t>2022 10 16</t>
  </si>
  <si>
    <t>44,5 kg</t>
  </si>
  <si>
    <t>100% vit dorper</t>
  </si>
  <si>
    <t>De vilda</t>
  </si>
  <si>
    <t>42,3 kg</t>
  </si>
  <si>
    <t>Rugstorps Lantgård</t>
  </si>
  <si>
    <t>Rockneby, Småland</t>
  </si>
  <si>
    <t>Finullsfår</t>
  </si>
  <si>
    <t>Bete i hage, tillskottsfoder under höst fullfoder</t>
  </si>
  <si>
    <t>6 år 8 mån</t>
  </si>
  <si>
    <t>Västerslät</t>
  </si>
  <si>
    <t>2022 10 19</t>
  </si>
  <si>
    <t>38 kg</t>
  </si>
  <si>
    <t>Bete vallensilage, kornkross, proteinmix</t>
  </si>
  <si>
    <t>4°C</t>
  </si>
  <si>
    <t>1 vecka helfall 4°C</t>
  </si>
  <si>
    <t>23/10 till stock</t>
  </si>
  <si>
    <t>4°C 58-65% luft</t>
  </si>
  <si>
    <t>Tydlig lammsmak på kappan, lång eftersmak med djup söt umami</t>
  </si>
  <si>
    <t>Perfekt mörhet med smältande i munnen</t>
  </si>
  <si>
    <t>Fint hanterad detalj</t>
  </si>
  <si>
    <t>Rosagult fett grov men fin marmorering, vaxig smörig doft.</t>
  </si>
  <si>
    <t>Fin svål</t>
  </si>
  <si>
    <t>Spänstig och väldigt mör</t>
  </si>
  <si>
    <t xml:space="preserve">Integrerad saftighet med fina fibrer. Finns en struktur, genomgående fet fin ton, </t>
  </si>
  <si>
    <t>Örtig, lång smak, mildare i början, vaxig, krutig smak, smörigt!</t>
  </si>
  <si>
    <t>Tunn torr fettkappa med mörk rött kött, liten syrlig doft, elegant detalj</t>
  </si>
  <si>
    <t>Sjukt saftig med en smörig len känsla. Svampigt fett.</t>
  </si>
  <si>
    <t>Viss beska o lätt syra i smaken, mineralisk eftersmak.</t>
  </si>
  <si>
    <t>Melass, rostat bröd,  rågbröd, gräsig, smörig &amp; söt</t>
  </si>
  <si>
    <t>Ung smak, mild söt, lite nötig, lätt metall, levrig</t>
  </si>
  <si>
    <t>Melerad mörkt rött kött, med hängtoner, lätt syrlig doft</t>
  </si>
  <si>
    <t>Grova fibrer med bra mörhet, tuggig kappa</t>
  </si>
  <si>
    <t>Grov i textur, bra integrerad saftighet, lång munkänsla</t>
  </si>
  <si>
    <t>Milda toner med viss järnighet, milt fettt, pepprighet, viss syra</t>
  </si>
  <si>
    <t>Saknar smakdjupet, samt eftersmaken drar ner.</t>
  </si>
  <si>
    <t>Mörk rubinfärg i köttet, gult fett, grov ren marmorering, lite slarvigt styckad</t>
  </si>
  <si>
    <t>Djup gräsig doft.</t>
  </si>
  <si>
    <t>Okej mörhet.</t>
  </si>
  <si>
    <t>Kraftig fiberstruktur, nästa för tuggigt</t>
  </si>
  <si>
    <t>Lite brödig smak med korthet, längre smak av skåp.</t>
  </si>
  <si>
    <t>Jordärtskocka i doft, ekollon, nötter, smör i kort eftersmak.</t>
  </si>
  <si>
    <t>Fint samlad detalj, mörkt kött med vitt fett</t>
  </si>
  <si>
    <t>Mycket bra mörhet</t>
  </si>
  <si>
    <t>Rostade popcorn i fettet, peppriga toner, integrerad god lammsmak</t>
  </si>
  <si>
    <t>Fin balanserad lammsmak</t>
  </si>
  <si>
    <t>Ger lite torrt intryck med ojämn färg, mild vaxig doft.</t>
  </si>
  <si>
    <t>Fibrig struktur med mör.</t>
  </si>
  <si>
    <t>Fin saftighet, kompletterar mörheten väl</t>
  </si>
  <si>
    <t>Lång enklare köttsmak, rak. Doft av stekta örter, mossa, svamp, smör.</t>
  </si>
  <si>
    <t>Mild men fin lammsmak med bra hög syra, grädde, citron vetebröd.</t>
  </si>
  <si>
    <t>Lite slarvigt hanterad i styck/leverans. Fettet är lite skadat</t>
  </si>
  <si>
    <t xml:space="preserve">Fin fibrig med saftighet i bra balans, </t>
  </si>
  <si>
    <t>Känns kort hängd.</t>
  </si>
  <si>
    <t xml:space="preserve">Fin fibrig med stor saftighet, gott milt fett, </t>
  </si>
  <si>
    <t>Nötig, doft, pepprig, saftig integrerad lång eftersmak</t>
  </si>
  <si>
    <t>Stor samlad detalj, mörkt kött, mjukt fett, hängton i doften</t>
  </si>
  <si>
    <t xml:space="preserve">Fint hanterad detalj, </t>
  </si>
  <si>
    <t>Fin röd till mörkröd färg, Lätt vitgult fett, kraftig vax/ost doft</t>
  </si>
  <si>
    <t>För mycket tugg men ändå bra? Fin med ålderstruktur</t>
  </si>
  <si>
    <t>Smörig, gräs, Låg/Mellanlåg smak på köttet, tydlig hög smak i fett med ostighet.</t>
  </si>
  <si>
    <t>Viss metall, svamp, bärsyra.</t>
  </si>
  <si>
    <t>Mör med bra bett, fin tuggighet. För mycket tugg drar ner.</t>
  </si>
  <si>
    <t>Hög struktur med saftigt. Kort saftighet med för mycket fibrer drar ner.</t>
  </si>
  <si>
    <t>Bra mörhet med mjuk textur</t>
  </si>
  <si>
    <t>Fin textur med mellangrova fibrer, saftig, med bra krämigt fett.</t>
  </si>
  <si>
    <t>Äldre djur med bra stor fettkappa, mörkt kött, hängtoner i doften</t>
  </si>
  <si>
    <t>Djup smak med umami, järn, rostad popcorn, grädde, peppar, örter</t>
  </si>
  <si>
    <t>Smakar nötköttigt, med fantastisk lammsmak.</t>
  </si>
  <si>
    <t>Jättefint, krämigt mjukt fett, viss marmorering, doftar petroleum, gummi.</t>
  </si>
  <si>
    <t>Drar mot nöt/kossa. Fin spänst, jättebra mörhet, trots ålder.</t>
  </si>
  <si>
    <t>Liten sötma, flera lagar smör, köötet är lätt syrligt, hängd, vaxig och kraftig fin fettsmak</t>
  </si>
  <si>
    <t>Doftar syrligt fint mejeri och lagrad ost.</t>
  </si>
  <si>
    <t>Stallig, höig doft vid tillagning. Mild färskost, hö, gräs, mandel, med syrligt avslut.</t>
  </si>
  <si>
    <t>Väldigt saftigt, tydlig behaglig struktur, både på kött, fett. Perfekt!!!</t>
  </si>
  <si>
    <t xml:space="preserve">Söt djup, lite järn, med mild köttsmak och hög smak i fett. </t>
  </si>
  <si>
    <t>Fett: Sötma, popcorn, kokt majs. Kött: Ekollon, järn, syra.</t>
  </si>
  <si>
    <t>Samlad fin detalj med charktoner, yngre tacka?</t>
  </si>
  <si>
    <t>Fint balanserad, ngt. smulig, med fibrig efterkänsla.</t>
  </si>
  <si>
    <t>Milda smaker med sötma och viss pepprighet.</t>
  </si>
  <si>
    <t>Fint hanterad i styckningen, bra djup i röda kött färgen med ett vitt fett.</t>
  </si>
  <si>
    <t>Mört med fin textur, nästan krämigt.</t>
  </si>
  <si>
    <t>Fin lång smak, inte så fet, låg lammsmak, med krut och kraftigare fettsmak.</t>
  </si>
  <si>
    <t>Välkomponerat utseende med långa racks</t>
  </si>
  <si>
    <t>God doft av rostat fett, knäck och kola. Rönnbär, tomatplanta.</t>
  </si>
  <si>
    <t>Härligt tugg med fint motstånd. Aningens för tuggig drar ner.</t>
  </si>
  <si>
    <t>Väldigt bra balans med motstånd, fett/kött/saftighet. Ojämn drar ner.</t>
  </si>
  <si>
    <t>Kunde hänga mer!</t>
  </si>
  <si>
    <t>Lätt ostsyrlig smak, färskt hö, ängsbloomor, smör, svamp.</t>
  </si>
  <si>
    <t>Stort djur, med mörkt kött, lite oxidering, grov textur, hängton i doften.</t>
  </si>
  <si>
    <t>Tuff textur i kappan, bra mör i kött.</t>
  </si>
  <si>
    <t>Fin fibrig med saftighet och lång fin munkänsla.</t>
  </si>
  <si>
    <t>Stor rund, köttig smak med umamitoner.</t>
  </si>
  <si>
    <t>Okej men lite tuggig struktur.</t>
  </si>
  <si>
    <t>Saftig med tydlig fiberstruktur, och låg fettkappa.</t>
  </si>
  <si>
    <t>Lång djup, mer än de andra lammig smak, fettet ligger kvar i smaken.</t>
  </si>
  <si>
    <t>Saknar finesserna vid styckningen/hanteringen.</t>
  </si>
  <si>
    <t>Mer hängmörning? Mer långsam tillagning?</t>
  </si>
  <si>
    <t>Djup kraftig stallig vaxig doft. Rökig doft. Godast doft!</t>
  </si>
  <si>
    <t>Syrlig smak med viss mineralitet. Fin fårsmak. Viltsmak?</t>
  </si>
  <si>
    <t>Tung fin fårdoft, fin "Entrekotte" mörkt rött kött.</t>
  </si>
  <si>
    <t>Hög tuggighet men inte seg.</t>
  </si>
  <si>
    <t>Integrerad saftighet och fett.</t>
  </si>
  <si>
    <t>Popcorn smaker, djup köttsmak, lamm, rostade toner.</t>
  </si>
  <si>
    <t>Bra munkänsla, bra tugg, lite mkt hinna.</t>
  </si>
  <si>
    <t>God lammsmak med fin balans, gräsig eftersmak-</t>
  </si>
  <si>
    <t>Nästan svart kött med gulvittrosa fett, djup doft av vax och rök.</t>
  </si>
  <si>
    <t>Tydlig struktur av ålder med fin mörhet.</t>
  </si>
  <si>
    <t>Syrlig gräddost, stall och terroir.</t>
  </si>
  <si>
    <t>Väl hängmörad smak och lite för mycket obalanserad smak av fettet.</t>
  </si>
  <si>
    <t>Torr och fast konsistens, med en doft som en biffstock som hängt länge.</t>
  </si>
  <si>
    <t>Djup smak i fettet med en mildare dämpad smak på köttet.</t>
  </si>
  <si>
    <t>Smörig, rökig, svamp, ång fet smak.</t>
  </si>
  <si>
    <t xml:space="preserve">Hög fetthalt med en samlad detalj, </t>
  </si>
  <si>
    <t>Mycket mör med tuffare fett.</t>
  </si>
  <si>
    <t>Lite torr i fibrerna men bra integrerad fett/kött/saft</t>
  </si>
  <si>
    <t>Rostat fett med pepprighet och örter, smöörigt fett och djup köttsmak</t>
  </si>
  <si>
    <t>Upplevs mjuk i konsistensen, lite trasig i kappan.</t>
  </si>
  <si>
    <t>Fin marmorering med fin mörkröd färg på köttet, gulaktigt fett.</t>
  </si>
  <si>
    <t xml:space="preserve">Låg men fin elegant doft, </t>
  </si>
  <si>
    <t>Väldigt mör krämig textur.</t>
  </si>
  <si>
    <t>Djup dov tillagad doft, med ren lång eftersmak.</t>
  </si>
  <si>
    <t xml:space="preserve">Saftig men något hård, smulig textur, </t>
  </si>
  <si>
    <t xml:space="preserve">Smak av getmese, smör, lätt syrliga kantareller, söt, järn, örtig, </t>
  </si>
  <si>
    <t>Smak av honung, citron, kokt grädde, nötig, lätta toner.</t>
  </si>
  <si>
    <t>Djup lång fet smak, med mycket gräs, stall, smör, grädde.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</si>
</sst>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rgb="FF00B0F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7" fillId="2" borderId="0" xfId="0" applyFont="1" applyFill="1"/>
    <xf numFmtId="0" fontId="6" fillId="2" borderId="0" xfId="0" applyFont="1" applyFill="1"/>
    <xf numFmtId="0" fontId="5" fillId="2" borderId="0" xfId="0" applyFont="1" applyFill="1"/>
    <xf numFmtId="0" fontId="0" fillId="2" borderId="0" xfId="0" applyFill="1"/>
    <xf numFmtId="0" fontId="9" fillId="2" borderId="0" xfId="0" applyFont="1" applyFill="1"/>
    <xf numFmtId="0" fontId="2" fillId="2" borderId="0" xfId="0" applyFont="1" applyFill="1"/>
    <xf numFmtId="0" fontId="2" fillId="2" borderId="5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0" fillId="2" borderId="7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5" xfId="0" applyFill="1" applyBorder="1"/>
    <xf numFmtId="2" fontId="0" fillId="2" borderId="5" xfId="0" applyNumberFormat="1" applyFill="1" applyBorder="1" applyAlignment="1">
      <alignment horizontal="center"/>
    </xf>
    <xf numFmtId="0" fontId="7" fillId="2" borderId="5" xfId="0" applyFont="1" applyFill="1" applyBorder="1"/>
    <xf numFmtId="0" fontId="10" fillId="2" borderId="0" xfId="0" applyFont="1" applyFill="1"/>
    <xf numFmtId="0" fontId="11" fillId="2" borderId="0" xfId="0" applyFont="1" applyFill="1" applyAlignment="1">
      <alignment horizontal="left"/>
    </xf>
    <xf numFmtId="164" fontId="0" fillId="2" borderId="0" xfId="0" applyNumberFormat="1" applyFill="1"/>
    <xf numFmtId="0" fontId="4" fillId="2" borderId="0" xfId="0" applyFont="1" applyFill="1"/>
    <xf numFmtId="0" fontId="3" fillId="2" borderId="0" xfId="0" applyFont="1" applyFill="1"/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left"/>
    </xf>
    <xf numFmtId="0" fontId="12" fillId="2" borderId="0" xfId="0" applyFont="1" applyFill="1"/>
    <xf numFmtId="0" fontId="13" fillId="2" borderId="0" xfId="0" applyFont="1" applyFill="1"/>
    <xf numFmtId="0" fontId="10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164" fontId="2" fillId="2" borderId="0" xfId="0" applyNumberFormat="1" applyFont="1" applyFill="1" applyAlignment="1">
      <alignment horizontal="left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2" fontId="11" fillId="2" borderId="0" xfId="0" applyNumberFormat="1" applyFont="1" applyFill="1" applyAlignment="1">
      <alignment horizontal="left"/>
    </xf>
    <xf numFmtId="0" fontId="11" fillId="2" borderId="6" xfId="0" applyFont="1" applyFill="1" applyBorder="1" applyAlignment="1">
      <alignment horizontal="left"/>
    </xf>
    <xf numFmtId="0" fontId="7" fillId="2" borderId="0" xfId="0" applyFont="1" applyFill="1" applyAlignment="1">
      <alignment vertic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16" fontId="11" fillId="2" borderId="0" xfId="0" applyNumberFormat="1" applyFont="1" applyFill="1" applyAlignment="1">
      <alignment horizontal="center"/>
    </xf>
    <xf numFmtId="0" fontId="0" fillId="3" borderId="0" xfId="0" applyFill="1"/>
    <xf numFmtId="0" fontId="2" fillId="2" borderId="5" xfId="0" applyFont="1" applyFill="1" applyBorder="1"/>
    <xf numFmtId="0" fontId="11" fillId="2" borderId="5" xfId="0" applyFont="1" applyFill="1" applyBorder="1"/>
    <xf numFmtId="0" fontId="0" fillId="2" borderId="8" xfId="0" applyFill="1" applyBorder="1" applyAlignment="1">
      <alignment horizontal="center"/>
    </xf>
    <xf numFmtId="2" fontId="0" fillId="2" borderId="0" xfId="0" applyNumberFormat="1" applyFill="1" applyAlignment="1">
      <alignment horizontal="left"/>
    </xf>
    <xf numFmtId="2" fontId="0" fillId="2" borderId="8" xfId="0" applyNumberFormat="1" applyFill="1" applyBorder="1" applyAlignment="1">
      <alignment horizontal="left"/>
    </xf>
    <xf numFmtId="0" fontId="0" fillId="2" borderId="0" xfId="0" applyFill="1" applyAlignment="1" applyProtection="1">
      <alignment horizontal="left" wrapText="1"/>
      <protection locked="0"/>
    </xf>
    <xf numFmtId="0" fontId="7" fillId="2" borderId="5" xfId="0" applyFont="1" applyFill="1" applyBorder="1" applyAlignment="1">
      <alignment horizontal="center"/>
    </xf>
    <xf numFmtId="0" fontId="0" fillId="2" borderId="1" xfId="0" applyFill="1" applyBorder="1" applyAlignment="1" applyProtection="1">
      <alignment horizontal="left" wrapText="1"/>
      <protection locked="0"/>
    </xf>
    <xf numFmtId="2" fontId="0" fillId="2" borderId="1" xfId="0" applyNumberFormat="1" applyFill="1" applyBorder="1" applyAlignment="1">
      <alignment horizontal="left"/>
    </xf>
    <xf numFmtId="2" fontId="0" fillId="2" borderId="7" xfId="0" applyNumberFormat="1" applyFill="1" applyBorder="1" applyAlignment="1">
      <alignment horizontal="left"/>
    </xf>
    <xf numFmtId="2" fontId="4" fillId="2" borderId="5" xfId="0" applyNumberFormat="1" applyFont="1" applyFill="1" applyBorder="1" applyAlignment="1">
      <alignment horizontal="center"/>
    </xf>
    <xf numFmtId="2" fontId="0" fillId="2" borderId="5" xfId="0" applyNumberFormat="1" applyFill="1" applyBorder="1" applyAlignment="1">
      <alignment horizontal="left" indent="1"/>
    </xf>
    <xf numFmtId="0" fontId="4" fillId="4" borderId="7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2" fontId="2" fillId="2" borderId="0" xfId="0" applyNumberFormat="1" applyFont="1" applyFill="1" applyAlignment="1">
      <alignment horizontal="left"/>
    </xf>
    <xf numFmtId="0" fontId="14" fillId="4" borderId="5" xfId="0" applyFont="1" applyFill="1" applyBorder="1" applyAlignment="1">
      <alignment horizontal="center"/>
    </xf>
    <xf numFmtId="2" fontId="2" fillId="2" borderId="5" xfId="0" applyNumberFormat="1" applyFont="1" applyFill="1" applyBorder="1" applyAlignment="1">
      <alignment horizontal="left" indent="2"/>
    </xf>
    <xf numFmtId="15" fontId="12" fillId="2" borderId="2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left"/>
    </xf>
    <xf numFmtId="0" fontId="15" fillId="5" borderId="0" xfId="0" applyFont="1" applyFill="1"/>
    <xf numFmtId="0" fontId="16" fillId="5" borderId="0" xfId="0" applyFont="1" applyFill="1"/>
    <xf numFmtId="0" fontId="17" fillId="5" borderId="0" xfId="0" applyFont="1" applyFill="1" applyAlignment="1">
      <alignment horizontal="left"/>
    </xf>
    <xf numFmtId="0" fontId="17" fillId="5" borderId="0" xfId="0" applyFont="1" applyFill="1"/>
    <xf numFmtId="14" fontId="17" fillId="5" borderId="0" xfId="0" applyNumberFormat="1" applyFont="1" applyFill="1" applyAlignment="1">
      <alignment horizontal="left"/>
    </xf>
    <xf numFmtId="0" fontId="18" fillId="5" borderId="0" xfId="0" applyFont="1" applyFill="1"/>
    <xf numFmtId="0" fontId="3" fillId="2" borderId="0" xfId="0" applyFont="1" applyFill="1" applyAlignment="1" applyProtection="1">
      <alignment horizontal="left" wrapText="1"/>
      <protection locked="0"/>
    </xf>
    <xf numFmtId="2" fontId="3" fillId="2" borderId="5" xfId="0" applyNumberFormat="1" applyFont="1" applyFill="1" applyBorder="1" applyAlignment="1">
      <alignment horizontal="center"/>
    </xf>
    <xf numFmtId="2" fontId="3" fillId="3" borderId="5" xfId="0" applyNumberFormat="1" applyFont="1" applyFill="1" applyBorder="1" applyAlignment="1">
      <alignment horizontal="center"/>
    </xf>
    <xf numFmtId="2" fontId="20" fillId="2" borderId="5" xfId="0" applyNumberFormat="1" applyFont="1" applyFill="1" applyBorder="1" applyAlignment="1">
      <alignment horizontal="center"/>
    </xf>
    <xf numFmtId="0" fontId="21" fillId="2" borderId="0" xfId="0" applyFont="1" applyFill="1" applyAlignment="1" applyProtection="1">
      <alignment horizontal="left" wrapText="1"/>
      <protection locked="0"/>
    </xf>
    <xf numFmtId="0" fontId="1" fillId="2" borderId="0" xfId="0" applyFont="1" applyFill="1"/>
  </cellXfs>
  <cellStyles count="1">
    <cellStyle name="Normal" xfId="0" builtinId="0"/>
  </cellStyles>
  <dxfs count="130"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b/>
        <strike val="0"/>
        <outline val="0"/>
        <shadow val="0"/>
        <u val="none"/>
        <vertAlign val="baseline"/>
        <sz val="11"/>
        <color theme="3" tint="0.3999755851924192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0.39997558519241921"/>
        <name val="Calibri"/>
        <family val="2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2" formatCode="0.0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solid"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Ackumulerade</a:t>
            </a:r>
            <a:r>
              <a:rPr lang="en-US" baseline="0"/>
              <a:t> värden</a:t>
            </a:r>
            <a:endParaRPr lang="en-US"/>
          </a:p>
        </c:rich>
      </c:tx>
      <c:layout>
        <c:manualLayout>
          <c:xMode val="edge"/>
          <c:yMode val="edge"/>
          <c:x val="0.416321553536875"/>
          <c:y val="1.516910566775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041635835646903E-2"/>
          <c:y val="1.1828463072222699E-2"/>
          <c:w val="0.94488853065414302"/>
          <c:h val="0.80234194610923504"/>
        </c:manualLayout>
      </c:layout>
      <c:lineChart>
        <c:grouping val="standard"/>
        <c:varyColors val="0"/>
        <c:ser>
          <c:idx val="0"/>
          <c:order val="0"/>
          <c:tx>
            <c:strRef>
              <c:f>Totalt!$C$32</c:f>
              <c:strCache>
                <c:ptCount val="1"/>
                <c:pt idx="0">
                  <c:v>utseende rå form</c:v>
                </c:pt>
              </c:strCache>
            </c:strRef>
          </c:tx>
          <c:marker>
            <c:symbol val="circle"/>
            <c:size val="5"/>
          </c:marker>
          <c:cat>
            <c:strRef>
              <c:f>Totalt!$B$33:$B$43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Totalt!$C$33:$C$43</c:f>
              <c:numCache>
                <c:formatCode>0.00</c:formatCode>
                <c:ptCount val="11"/>
                <c:pt idx="0">
                  <c:v>6.4473684210526319</c:v>
                </c:pt>
                <c:pt idx="1">
                  <c:v>6.5789473684210522</c:v>
                </c:pt>
                <c:pt idx="2">
                  <c:v>5.6315789473684212</c:v>
                </c:pt>
                <c:pt idx="3">
                  <c:v>6.4473684210526319</c:v>
                </c:pt>
                <c:pt idx="4">
                  <c:v>7.7631578947368425</c:v>
                </c:pt>
                <c:pt idx="5">
                  <c:v>6.5526315789473681</c:v>
                </c:pt>
                <c:pt idx="6">
                  <c:v>6.5</c:v>
                </c:pt>
                <c:pt idx="7">
                  <c:v>7.2894736842105265</c:v>
                </c:pt>
                <c:pt idx="8">
                  <c:v>7.7105263157894735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D-4E35-B385-EA96F85065A0}"/>
            </c:ext>
          </c:extLst>
        </c:ser>
        <c:ser>
          <c:idx val="1"/>
          <c:order val="1"/>
          <c:tx>
            <c:strRef>
              <c:f>Totalt!$D$32</c:f>
              <c:strCache>
                <c:ptCount val="1"/>
                <c:pt idx="0">
                  <c:v>Mörhet</c:v>
                </c:pt>
              </c:strCache>
            </c:strRef>
          </c:tx>
          <c:marker>
            <c:symbol val="circle"/>
            <c:size val="5"/>
          </c:marker>
          <c:cat>
            <c:strRef>
              <c:f>Totalt!$B$33:$B$43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Totalt!$D$33:$D$43</c:f>
              <c:numCache>
                <c:formatCode>0.00</c:formatCode>
                <c:ptCount val="11"/>
                <c:pt idx="0">
                  <c:v>7.6315789473684212</c:v>
                </c:pt>
                <c:pt idx="1">
                  <c:v>5.2894736842105265</c:v>
                </c:pt>
                <c:pt idx="2">
                  <c:v>7.3947368421052628</c:v>
                </c:pt>
                <c:pt idx="3">
                  <c:v>5.7894736842105265</c:v>
                </c:pt>
                <c:pt idx="4">
                  <c:v>7.2105263157894735</c:v>
                </c:pt>
                <c:pt idx="5">
                  <c:v>6.8157894736842106</c:v>
                </c:pt>
                <c:pt idx="6">
                  <c:v>5.2368421052631575</c:v>
                </c:pt>
                <c:pt idx="7">
                  <c:v>6.5263157894736841</c:v>
                </c:pt>
                <c:pt idx="8">
                  <c:v>6.9473684210526319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D-4E35-B385-EA96F85065A0}"/>
            </c:ext>
          </c:extLst>
        </c:ser>
        <c:ser>
          <c:idx val="2"/>
          <c:order val="2"/>
          <c:tx>
            <c:strRef>
              <c:f>Totalt!$E$32</c:f>
              <c:strCache>
                <c:ptCount val="1"/>
                <c:pt idx="0">
                  <c:v>Saftighet</c:v>
                </c:pt>
              </c:strCache>
            </c:strRef>
          </c:tx>
          <c:marker>
            <c:symbol val="circle"/>
            <c:size val="7"/>
          </c:marker>
          <c:cat>
            <c:strRef>
              <c:f>Totalt!$B$33:$B$43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Totalt!$E$33:$E$43</c:f>
              <c:numCache>
                <c:formatCode>0.00</c:formatCode>
                <c:ptCount val="11"/>
                <c:pt idx="0">
                  <c:v>7.2368421052631575</c:v>
                </c:pt>
                <c:pt idx="1">
                  <c:v>5.0263157894736841</c:v>
                </c:pt>
                <c:pt idx="2">
                  <c:v>7.0263157894736841</c:v>
                </c:pt>
                <c:pt idx="3">
                  <c:v>5.9210526315789478</c:v>
                </c:pt>
                <c:pt idx="4">
                  <c:v>7.4473684210526319</c:v>
                </c:pt>
                <c:pt idx="5">
                  <c:v>7.0684210526315798</c:v>
                </c:pt>
                <c:pt idx="6">
                  <c:v>5.5263157894736841</c:v>
                </c:pt>
                <c:pt idx="7">
                  <c:v>6.5</c:v>
                </c:pt>
                <c:pt idx="8">
                  <c:v>6.5263157894736841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D-4E35-B385-EA96F85065A0}"/>
            </c:ext>
          </c:extLst>
        </c:ser>
        <c:ser>
          <c:idx val="3"/>
          <c:order val="3"/>
          <c:tx>
            <c:strRef>
              <c:f>Totalt!$G$32</c:f>
              <c:strCache>
                <c:ptCount val="1"/>
                <c:pt idx="0">
                  <c:v>Potential</c:v>
                </c:pt>
              </c:strCache>
            </c:strRef>
          </c:tx>
          <c:val>
            <c:numRef>
              <c:f>Totalt!$G$33:$G$40</c:f>
              <c:numCache>
                <c:formatCode>0.00</c:formatCode>
                <c:ptCount val="8"/>
                <c:pt idx="0">
                  <c:v>34.631578947368425</c:v>
                </c:pt>
                <c:pt idx="1">
                  <c:v>27.368421052631579</c:v>
                </c:pt>
                <c:pt idx="2">
                  <c:v>33.368421052631582</c:v>
                </c:pt>
                <c:pt idx="3">
                  <c:v>30.315789473684212</c:v>
                </c:pt>
                <c:pt idx="4">
                  <c:v>37.684210526315788</c:v>
                </c:pt>
                <c:pt idx="5">
                  <c:v>33.805263157894743</c:v>
                </c:pt>
                <c:pt idx="6">
                  <c:v>29.368421052631579</c:v>
                </c:pt>
                <c:pt idx="7">
                  <c:v>34.15789473684211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D-4E35-B385-EA96F85065A0}"/>
            </c:ext>
          </c:extLst>
        </c:ser>
        <c:ser>
          <c:idx val="4"/>
          <c:order val="4"/>
          <c:tx>
            <c:strRef>
              <c:f>Totalt!$E$32</c:f>
              <c:strCache>
                <c:ptCount val="1"/>
                <c:pt idx="0">
                  <c:v>Saftighet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56D-4E35-B385-EA96F85065A0}"/>
            </c:ext>
          </c:extLst>
        </c:ser>
        <c:ser>
          <c:idx val="5"/>
          <c:order val="5"/>
          <c:tx>
            <c:strRef>
              <c:f>Totalt!$F$32</c:f>
              <c:strCache>
                <c:ptCount val="1"/>
                <c:pt idx="0">
                  <c:v>Smak</c:v>
                </c:pt>
              </c:strCache>
            </c:strRef>
          </c:tx>
          <c:val>
            <c:numRef>
              <c:f>Totalt!$F$33:$F$41</c:f>
              <c:numCache>
                <c:formatCode>0.00</c:formatCode>
                <c:ptCount val="9"/>
                <c:pt idx="0">
                  <c:v>13.315789473684211</c:v>
                </c:pt>
                <c:pt idx="1">
                  <c:v>10.473684210526315</c:v>
                </c:pt>
                <c:pt idx="2">
                  <c:v>13.315789473684211</c:v>
                </c:pt>
                <c:pt idx="3">
                  <c:v>12.157894736842104</c:v>
                </c:pt>
                <c:pt idx="4">
                  <c:v>15.263157894736842</c:v>
                </c:pt>
                <c:pt idx="5">
                  <c:v>13.368421052631579</c:v>
                </c:pt>
                <c:pt idx="6">
                  <c:v>12.105263157894736</c:v>
                </c:pt>
                <c:pt idx="7">
                  <c:v>13.842105263157896</c:v>
                </c:pt>
                <c:pt idx="8">
                  <c:v>13.894736842105264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D-4E35-B385-EA96F850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461544"/>
        <c:axId val="2086698616"/>
      </c:lineChart>
      <c:catAx>
        <c:axId val="2086461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086698616"/>
        <c:crosses val="autoZero"/>
        <c:auto val="1"/>
        <c:lblAlgn val="ctr"/>
        <c:lblOffset val="100"/>
        <c:noMultiLvlLbl val="0"/>
      </c:catAx>
      <c:valAx>
        <c:axId val="2086698616"/>
        <c:scaling>
          <c:orientation val="minMax"/>
          <c:max val="50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086461544"/>
        <c:crosses val="autoZero"/>
        <c:crossBetween val="between"/>
      </c:valAx>
    </c:plotArea>
    <c:legend>
      <c:legendPos val="b"/>
      <c:legendEntry>
        <c:idx val="4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'9'!$K$31:$K$32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'9'!$J$33:$J$52</c15:sqref>
                  </c15:fullRef>
                </c:ext>
              </c:extLst>
              <c:f>'9'!$J$33:$J$51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'9'!$K$33:$K$52</c15:sqref>
                  </c15:fullRef>
                </c:ext>
              </c:extLst>
              <c:f>'9'!$K$33:$K$51</c:f>
              <c:numCache>
                <c:formatCode>General</c:formatCode>
                <c:ptCount val="19"/>
                <c:pt idx="0">
                  <c:v>8.5</c:v>
                </c:pt>
                <c:pt idx="1">
                  <c:v>7.5</c:v>
                </c:pt>
                <c:pt idx="2">
                  <c:v>5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8.5</c:v>
                </c:pt>
                <c:pt idx="7">
                  <c:v>8</c:v>
                </c:pt>
                <c:pt idx="8">
                  <c:v>9</c:v>
                </c:pt>
                <c:pt idx="9">
                  <c:v>9.5</c:v>
                </c:pt>
                <c:pt idx="10">
                  <c:v>8</c:v>
                </c:pt>
                <c:pt idx="11">
                  <c:v>7</c:v>
                </c:pt>
                <c:pt idx="12">
                  <c:v>7</c:v>
                </c:pt>
                <c:pt idx="13">
                  <c:v>7.5</c:v>
                </c:pt>
                <c:pt idx="14">
                  <c:v>7</c:v>
                </c:pt>
                <c:pt idx="15">
                  <c:v>6.5</c:v>
                </c:pt>
                <c:pt idx="16">
                  <c:v>8.5</c:v>
                </c:pt>
                <c:pt idx="17">
                  <c:v>8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1-4259-BE70-BAF797ED6804}"/>
            </c:ext>
          </c:extLst>
        </c:ser>
        <c:ser>
          <c:idx val="1"/>
          <c:order val="1"/>
          <c:tx>
            <c:strRef>
              <c:f>'9'!$L$31:$L$32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'9'!$J$33:$J$52</c15:sqref>
                  </c15:fullRef>
                </c:ext>
              </c:extLst>
              <c:f>'9'!$J$33:$J$51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'9'!$L$33:$L$52</c15:sqref>
                  </c15:fullRef>
                </c:ext>
              </c:extLst>
              <c:f>'9'!$L$33:$L$51</c:f>
              <c:numCache>
                <c:formatCode>General</c:formatCode>
                <c:ptCount val="19"/>
                <c:pt idx="0">
                  <c:v>8</c:v>
                </c:pt>
                <c:pt idx="1">
                  <c:v>4</c:v>
                </c:pt>
                <c:pt idx="2">
                  <c:v>4.5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6.5</c:v>
                </c:pt>
                <c:pt idx="7">
                  <c:v>5</c:v>
                </c:pt>
                <c:pt idx="8">
                  <c:v>7.5</c:v>
                </c:pt>
                <c:pt idx="9">
                  <c:v>8</c:v>
                </c:pt>
                <c:pt idx="10">
                  <c:v>10</c:v>
                </c:pt>
                <c:pt idx="11">
                  <c:v>6.5</c:v>
                </c:pt>
                <c:pt idx="12">
                  <c:v>6</c:v>
                </c:pt>
                <c:pt idx="13">
                  <c:v>4.5</c:v>
                </c:pt>
                <c:pt idx="14">
                  <c:v>7</c:v>
                </c:pt>
                <c:pt idx="15">
                  <c:v>8.5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11-4259-BE70-BAF797ED6804}"/>
            </c:ext>
          </c:extLst>
        </c:ser>
        <c:ser>
          <c:idx val="2"/>
          <c:order val="2"/>
          <c:tx>
            <c:strRef>
              <c:f>'9'!$M$31:$M$32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'9'!$J$33:$J$52</c15:sqref>
                  </c15:fullRef>
                </c:ext>
              </c:extLst>
              <c:f>'9'!$J$33:$J$51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'9'!$M$33:$M$52</c15:sqref>
                  </c15:fullRef>
                </c:ext>
              </c:extLst>
              <c:f>'9'!$M$33:$M$51</c:f>
              <c:numCache>
                <c:formatCode>General</c:formatCode>
                <c:ptCount val="19"/>
                <c:pt idx="0">
                  <c:v>8</c:v>
                </c:pt>
                <c:pt idx="1">
                  <c:v>3</c:v>
                </c:pt>
                <c:pt idx="2">
                  <c:v>4.5</c:v>
                </c:pt>
                <c:pt idx="3">
                  <c:v>7</c:v>
                </c:pt>
                <c:pt idx="4">
                  <c:v>3</c:v>
                </c:pt>
                <c:pt idx="5">
                  <c:v>7.5</c:v>
                </c:pt>
                <c:pt idx="6">
                  <c:v>7.5</c:v>
                </c:pt>
                <c:pt idx="7">
                  <c:v>5</c:v>
                </c:pt>
                <c:pt idx="8">
                  <c:v>8.5</c:v>
                </c:pt>
                <c:pt idx="9">
                  <c:v>8.5</c:v>
                </c:pt>
                <c:pt idx="10">
                  <c:v>9</c:v>
                </c:pt>
                <c:pt idx="11">
                  <c:v>4.5</c:v>
                </c:pt>
                <c:pt idx="12">
                  <c:v>6.5</c:v>
                </c:pt>
                <c:pt idx="13">
                  <c:v>5.5</c:v>
                </c:pt>
                <c:pt idx="14">
                  <c:v>7</c:v>
                </c:pt>
                <c:pt idx="15">
                  <c:v>8</c:v>
                </c:pt>
                <c:pt idx="16">
                  <c:v>8.5</c:v>
                </c:pt>
                <c:pt idx="17">
                  <c:v>6</c:v>
                </c:pt>
                <c:pt idx="18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1-4259-BE70-BAF797ED6804}"/>
            </c:ext>
          </c:extLst>
        </c:ser>
        <c:ser>
          <c:idx val="3"/>
          <c:order val="3"/>
          <c:tx>
            <c:strRef>
              <c:f>'9'!$N$31:$N$32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'9'!$J$33:$J$52</c15:sqref>
                  </c15:fullRef>
                </c:ext>
              </c:extLst>
              <c:f>'9'!$J$33:$J$51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'9'!$N$33:$N$52</c15:sqref>
                  </c15:fullRef>
                </c:ext>
              </c:extLst>
              <c:f>'9'!$N$33:$N$51</c:f>
              <c:numCache>
                <c:formatCode>General</c:formatCode>
                <c:ptCount val="19"/>
                <c:pt idx="0">
                  <c:v>8.5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6.5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8">
                  <c:v>9.5</c:v>
                </c:pt>
                <c:pt idx="9">
                  <c:v>9</c:v>
                </c:pt>
                <c:pt idx="10">
                  <c:v>10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11-4259-BE70-BAF797ED6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564136"/>
        <c:axId val="1754665064"/>
      </c:lineChart>
      <c:catAx>
        <c:axId val="1751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4665064"/>
        <c:crosses val="autoZero"/>
        <c:auto val="1"/>
        <c:lblAlgn val="ctr"/>
        <c:lblOffset val="100"/>
        <c:noMultiLvlLbl val="0"/>
      </c:catAx>
      <c:valAx>
        <c:axId val="17546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5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'1'!$K$31:$K$32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'1'!$J$33:$J$52</c15:sqref>
                  </c15:fullRef>
                </c:ext>
              </c:extLst>
              <c:f>'1'!$J$33:$J$51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8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'1'!$K$33:$K$52</c15:sqref>
                  </c15:fullRef>
                </c:ext>
              </c:extLst>
              <c:f>'1'!$K$33:$K$51</c:f>
              <c:numCache>
                <c:formatCode>General</c:formatCode>
                <c:ptCount val="19"/>
                <c:pt idx="0">
                  <c:v>7</c:v>
                </c:pt>
                <c:pt idx="1">
                  <c:v>6.5</c:v>
                </c:pt>
                <c:pt idx="2">
                  <c:v>6</c:v>
                </c:pt>
                <c:pt idx="3">
                  <c:v>8.5</c:v>
                </c:pt>
                <c:pt idx="4">
                  <c:v>7</c:v>
                </c:pt>
                <c:pt idx="5">
                  <c:v>6.5</c:v>
                </c:pt>
                <c:pt idx="6">
                  <c:v>8</c:v>
                </c:pt>
                <c:pt idx="7">
                  <c:v>6</c:v>
                </c:pt>
                <c:pt idx="8">
                  <c:v>4.5</c:v>
                </c:pt>
                <c:pt idx="9">
                  <c:v>6</c:v>
                </c:pt>
                <c:pt idx="10">
                  <c:v>9</c:v>
                </c:pt>
                <c:pt idx="11">
                  <c:v>7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7.5</c:v>
                </c:pt>
                <c:pt idx="17">
                  <c:v>6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1-4A03-A091-D323CA0499F5}"/>
            </c:ext>
          </c:extLst>
        </c:ser>
        <c:ser>
          <c:idx val="1"/>
          <c:order val="1"/>
          <c:tx>
            <c:strRef>
              <c:f>'1'!$L$31:$L$32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'1'!$J$33:$J$52</c15:sqref>
                  </c15:fullRef>
                </c:ext>
              </c:extLst>
              <c:f>'1'!$J$33:$J$51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8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'1'!$L$33:$L$52</c15:sqref>
                  </c15:fullRef>
                </c:ext>
              </c:extLst>
              <c:f>'1'!$L$33:$L$51</c:f>
              <c:numCache>
                <c:formatCode>General</c:formatCode>
                <c:ptCount val="19"/>
                <c:pt idx="0">
                  <c:v>8</c:v>
                </c:pt>
                <c:pt idx="1">
                  <c:v>8</c:v>
                </c:pt>
                <c:pt idx="2">
                  <c:v>7.5</c:v>
                </c:pt>
                <c:pt idx="3">
                  <c:v>7.5</c:v>
                </c:pt>
                <c:pt idx="4">
                  <c:v>8</c:v>
                </c:pt>
                <c:pt idx="5">
                  <c:v>7</c:v>
                </c:pt>
                <c:pt idx="6">
                  <c:v>9.5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10</c:v>
                </c:pt>
                <c:pt idx="11">
                  <c:v>8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1-4A03-A091-D323CA0499F5}"/>
            </c:ext>
          </c:extLst>
        </c:ser>
        <c:ser>
          <c:idx val="2"/>
          <c:order val="2"/>
          <c:tx>
            <c:strRef>
              <c:f>'1'!$M$31:$M$32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'1'!$J$33:$J$52</c15:sqref>
                  </c15:fullRef>
                </c:ext>
              </c:extLst>
              <c:f>'1'!$J$33:$J$51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8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'1'!$M$33:$M$52</c15:sqref>
                  </c15:fullRef>
                </c:ext>
              </c:extLst>
              <c:f>'1'!$M$33:$M$51</c:f>
              <c:numCache>
                <c:formatCode>General</c:formatCode>
                <c:ptCount val="19"/>
                <c:pt idx="0">
                  <c:v>8.5</c:v>
                </c:pt>
                <c:pt idx="1">
                  <c:v>8</c:v>
                </c:pt>
                <c:pt idx="2">
                  <c:v>7.5</c:v>
                </c:pt>
                <c:pt idx="3">
                  <c:v>7.5</c:v>
                </c:pt>
                <c:pt idx="4">
                  <c:v>7</c:v>
                </c:pt>
                <c:pt idx="5">
                  <c:v>7</c:v>
                </c:pt>
                <c:pt idx="6">
                  <c:v>9.5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10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7.5</c:v>
                </c:pt>
                <c:pt idx="16">
                  <c:v>8</c:v>
                </c:pt>
                <c:pt idx="17">
                  <c:v>6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1-4A03-A091-D323CA0499F5}"/>
            </c:ext>
          </c:extLst>
        </c:ser>
        <c:ser>
          <c:idx val="3"/>
          <c:order val="3"/>
          <c:tx>
            <c:strRef>
              <c:f>'1'!$N$31:$N$32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'1'!$J$33:$J$52</c15:sqref>
                  </c15:fullRef>
                </c:ext>
              </c:extLst>
              <c:f>'1'!$J$33:$J$51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8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'1'!$N$33:$N$52</c15:sqref>
                  </c15:fullRef>
                </c:ext>
              </c:extLst>
              <c:f>'1'!$N$33:$N$51</c:f>
              <c:numCache>
                <c:formatCode>General</c:formatCode>
                <c:ptCount val="19"/>
                <c:pt idx="0">
                  <c:v>8.5</c:v>
                </c:pt>
                <c:pt idx="1">
                  <c:v>9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6.5</c:v>
                </c:pt>
                <c:pt idx="6">
                  <c:v>8.5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8</c:v>
                </c:pt>
                <c:pt idx="11">
                  <c:v>8</c:v>
                </c:pt>
                <c:pt idx="12">
                  <c:v>6.5</c:v>
                </c:pt>
                <c:pt idx="13">
                  <c:v>6</c:v>
                </c:pt>
                <c:pt idx="14">
                  <c:v>7.5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A1-4A03-A091-D323CA049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564136"/>
        <c:axId val="1754665064"/>
      </c:lineChart>
      <c:catAx>
        <c:axId val="1751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4665064"/>
        <c:crosses val="autoZero"/>
        <c:auto val="1"/>
        <c:lblAlgn val="ctr"/>
        <c:lblOffset val="100"/>
        <c:noMultiLvlLbl val="0"/>
      </c:catAx>
      <c:valAx>
        <c:axId val="17546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5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'2'!$K$31:$K$32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'2'!$J$33:$J$52</c15:sqref>
                  </c15:fullRef>
                </c:ext>
              </c:extLst>
              <c:f>'2'!$J$33:$J$51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'2'!$K$33:$K$52</c15:sqref>
                  </c15:fullRef>
                </c:ext>
              </c:extLst>
              <c:f>'2'!$K$33:$K$51</c:f>
              <c:numCache>
                <c:formatCode>General</c:formatCode>
                <c:ptCount val="19"/>
                <c:pt idx="0">
                  <c:v>7.5</c:v>
                </c:pt>
                <c:pt idx="1">
                  <c:v>6.5</c:v>
                </c:pt>
                <c:pt idx="2">
                  <c:v>8</c:v>
                </c:pt>
                <c:pt idx="3">
                  <c:v>7.5</c:v>
                </c:pt>
                <c:pt idx="4">
                  <c:v>6</c:v>
                </c:pt>
                <c:pt idx="5">
                  <c:v>5</c:v>
                </c:pt>
                <c:pt idx="6">
                  <c:v>7.5</c:v>
                </c:pt>
                <c:pt idx="7">
                  <c:v>8</c:v>
                </c:pt>
                <c:pt idx="8">
                  <c:v>4.5</c:v>
                </c:pt>
                <c:pt idx="9">
                  <c:v>5</c:v>
                </c:pt>
                <c:pt idx="10">
                  <c:v>10</c:v>
                </c:pt>
                <c:pt idx="11">
                  <c:v>6.5</c:v>
                </c:pt>
                <c:pt idx="12">
                  <c:v>6</c:v>
                </c:pt>
                <c:pt idx="13">
                  <c:v>6.5</c:v>
                </c:pt>
                <c:pt idx="14">
                  <c:v>5</c:v>
                </c:pt>
                <c:pt idx="15">
                  <c:v>7.5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2-4CEB-870F-72C220769C38}"/>
            </c:ext>
          </c:extLst>
        </c:ser>
        <c:ser>
          <c:idx val="1"/>
          <c:order val="1"/>
          <c:tx>
            <c:strRef>
              <c:f>'2'!$L$31:$L$32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'2'!$J$33:$J$52</c15:sqref>
                  </c15:fullRef>
                </c:ext>
              </c:extLst>
              <c:f>'2'!$J$33:$J$51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'2'!$L$33:$L$52</c15:sqref>
                  </c15:fullRef>
                </c:ext>
              </c:extLst>
              <c:f>'2'!$L$33:$L$51</c:f>
              <c:numCache>
                <c:formatCode>General</c:formatCode>
                <c:ptCount val="19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6.5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9</c:v>
                </c:pt>
                <c:pt idx="11">
                  <c:v>4</c:v>
                </c:pt>
                <c:pt idx="12">
                  <c:v>5.5</c:v>
                </c:pt>
                <c:pt idx="13">
                  <c:v>4</c:v>
                </c:pt>
                <c:pt idx="14">
                  <c:v>5</c:v>
                </c:pt>
                <c:pt idx="15">
                  <c:v>8</c:v>
                </c:pt>
                <c:pt idx="16">
                  <c:v>5.5</c:v>
                </c:pt>
                <c:pt idx="17">
                  <c:v>6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2-4CEB-870F-72C220769C38}"/>
            </c:ext>
          </c:extLst>
        </c:ser>
        <c:ser>
          <c:idx val="2"/>
          <c:order val="2"/>
          <c:tx>
            <c:strRef>
              <c:f>'2'!$M$31:$M$32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'2'!$J$33:$J$52</c15:sqref>
                  </c15:fullRef>
                </c:ext>
              </c:extLst>
              <c:f>'2'!$J$33:$J$51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'2'!$M$33:$M$52</c15:sqref>
                  </c15:fullRef>
                </c:ext>
              </c:extLst>
              <c:f>'2'!$M$33:$M$51</c:f>
              <c:numCache>
                <c:formatCode>General</c:formatCode>
                <c:ptCount val="19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5.5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8</c:v>
                </c:pt>
                <c:pt idx="11">
                  <c:v>4.5</c:v>
                </c:pt>
                <c:pt idx="12">
                  <c:v>6</c:v>
                </c:pt>
                <c:pt idx="13">
                  <c:v>4.5</c:v>
                </c:pt>
                <c:pt idx="14">
                  <c:v>5</c:v>
                </c:pt>
                <c:pt idx="15">
                  <c:v>7</c:v>
                </c:pt>
                <c:pt idx="16">
                  <c:v>5</c:v>
                </c:pt>
                <c:pt idx="17">
                  <c:v>6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2-4CEB-870F-72C220769C38}"/>
            </c:ext>
          </c:extLst>
        </c:ser>
        <c:ser>
          <c:idx val="3"/>
          <c:order val="3"/>
          <c:tx>
            <c:strRef>
              <c:f>'2'!$N$31:$N$32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'2'!$J$33:$J$52</c15:sqref>
                  </c15:fullRef>
                </c:ext>
              </c:extLst>
              <c:f>'2'!$J$33:$J$51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'2'!$N$33:$N$52</c15:sqref>
                  </c15:fullRef>
                </c:ext>
              </c:extLst>
              <c:f>'2'!$N$33:$N$51</c:f>
              <c:numCache>
                <c:formatCode>General</c:formatCode>
                <c:ptCount val="19"/>
                <c:pt idx="0">
                  <c:v>6.5</c:v>
                </c:pt>
                <c:pt idx="1">
                  <c:v>3.5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5.5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8</c:v>
                </c:pt>
                <c:pt idx="11">
                  <c:v>4</c:v>
                </c:pt>
                <c:pt idx="12">
                  <c:v>5.5</c:v>
                </c:pt>
                <c:pt idx="13">
                  <c:v>4</c:v>
                </c:pt>
                <c:pt idx="14">
                  <c:v>5</c:v>
                </c:pt>
                <c:pt idx="15">
                  <c:v>7.5</c:v>
                </c:pt>
                <c:pt idx="16">
                  <c:v>5</c:v>
                </c:pt>
                <c:pt idx="17">
                  <c:v>9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2-4CEB-870F-72C22076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564136"/>
        <c:axId val="1754665064"/>
      </c:lineChart>
      <c:catAx>
        <c:axId val="1751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4665064"/>
        <c:crosses val="autoZero"/>
        <c:auto val="1"/>
        <c:lblAlgn val="ctr"/>
        <c:lblOffset val="100"/>
        <c:noMultiLvlLbl val="0"/>
      </c:catAx>
      <c:valAx>
        <c:axId val="17546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5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'3'!$K$31:$K$32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'3'!$J$33:$J$52</c15:sqref>
                  </c15:fullRef>
                </c:ext>
              </c:extLst>
              <c:f>'3'!$J$33:$J$51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'3'!$K$33:$K$52</c15:sqref>
                  </c15:fullRef>
                </c:ext>
              </c:extLst>
              <c:f>'3'!$K$33:$K$51</c:f>
              <c:numCache>
                <c:formatCode>General</c:formatCode>
                <c:ptCount val="19"/>
                <c:pt idx="0">
                  <c:v>6.5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6.5</c:v>
                </c:pt>
                <c:pt idx="7">
                  <c:v>8</c:v>
                </c:pt>
                <c:pt idx="8">
                  <c:v>3.5</c:v>
                </c:pt>
                <c:pt idx="9">
                  <c:v>5</c:v>
                </c:pt>
                <c:pt idx="10">
                  <c:v>7</c:v>
                </c:pt>
                <c:pt idx="11">
                  <c:v>6.5</c:v>
                </c:pt>
                <c:pt idx="12">
                  <c:v>5</c:v>
                </c:pt>
                <c:pt idx="13">
                  <c:v>4</c:v>
                </c:pt>
                <c:pt idx="14">
                  <c:v>6</c:v>
                </c:pt>
                <c:pt idx="15">
                  <c:v>6.5</c:v>
                </c:pt>
                <c:pt idx="16">
                  <c:v>6.5</c:v>
                </c:pt>
                <c:pt idx="17">
                  <c:v>5</c:v>
                </c:pt>
                <c:pt idx="1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5-4BD1-848D-527CBEEB2FC1}"/>
            </c:ext>
          </c:extLst>
        </c:ser>
        <c:ser>
          <c:idx val="1"/>
          <c:order val="1"/>
          <c:tx>
            <c:strRef>
              <c:f>'3'!$L$31:$L$32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'3'!$J$33:$J$52</c15:sqref>
                  </c15:fullRef>
                </c:ext>
              </c:extLst>
              <c:f>'3'!$J$33:$J$51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'3'!$L$33:$L$52</c15:sqref>
                  </c15:fullRef>
                </c:ext>
              </c:extLst>
              <c:f>'3'!$L$33:$L$51</c:f>
              <c:numCache>
                <c:formatCode>General</c:formatCode>
                <c:ptCount val="19"/>
                <c:pt idx="0">
                  <c:v>7.5</c:v>
                </c:pt>
                <c:pt idx="1">
                  <c:v>6</c:v>
                </c:pt>
                <c:pt idx="2">
                  <c:v>7.5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7</c:v>
                </c:pt>
                <c:pt idx="12">
                  <c:v>6.5</c:v>
                </c:pt>
                <c:pt idx="13">
                  <c:v>5</c:v>
                </c:pt>
                <c:pt idx="14">
                  <c:v>7</c:v>
                </c:pt>
                <c:pt idx="15">
                  <c:v>8</c:v>
                </c:pt>
                <c:pt idx="16">
                  <c:v>7.5</c:v>
                </c:pt>
                <c:pt idx="17">
                  <c:v>8</c:v>
                </c:pt>
                <c:pt idx="18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5-4BD1-848D-527CBEEB2FC1}"/>
            </c:ext>
          </c:extLst>
        </c:ser>
        <c:ser>
          <c:idx val="2"/>
          <c:order val="2"/>
          <c:tx>
            <c:strRef>
              <c:f>'3'!$M$31:$M$32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'3'!$J$33:$J$52</c15:sqref>
                  </c15:fullRef>
                </c:ext>
              </c:extLst>
              <c:f>'3'!$J$33:$J$51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'3'!$M$33:$M$52</c15:sqref>
                  </c15:fullRef>
                </c:ext>
              </c:extLst>
              <c:f>'3'!$M$33:$M$51</c:f>
              <c:numCache>
                <c:formatCode>General</c:formatCode>
                <c:ptCount val="19"/>
                <c:pt idx="0">
                  <c:v>7.5</c:v>
                </c:pt>
                <c:pt idx="1">
                  <c:v>5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7.5</c:v>
                </c:pt>
                <c:pt idx="7">
                  <c:v>8</c:v>
                </c:pt>
                <c:pt idx="8">
                  <c:v>4.5</c:v>
                </c:pt>
                <c:pt idx="9">
                  <c:v>6</c:v>
                </c:pt>
                <c:pt idx="10">
                  <c:v>10</c:v>
                </c:pt>
                <c:pt idx="11">
                  <c:v>8.5</c:v>
                </c:pt>
                <c:pt idx="12">
                  <c:v>6</c:v>
                </c:pt>
                <c:pt idx="13">
                  <c:v>5.5</c:v>
                </c:pt>
                <c:pt idx="14">
                  <c:v>6</c:v>
                </c:pt>
                <c:pt idx="15">
                  <c:v>8.5</c:v>
                </c:pt>
                <c:pt idx="16">
                  <c:v>7.5</c:v>
                </c:pt>
                <c:pt idx="17">
                  <c:v>7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5-4BD1-848D-527CBEEB2FC1}"/>
            </c:ext>
          </c:extLst>
        </c:ser>
        <c:ser>
          <c:idx val="3"/>
          <c:order val="3"/>
          <c:tx>
            <c:strRef>
              <c:f>'3'!$N$31:$N$32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'3'!$J$33:$J$52</c15:sqref>
                  </c15:fullRef>
                </c:ext>
              </c:extLst>
              <c:f>'3'!$J$33:$J$51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'3'!$N$33:$N$52</c15:sqref>
                  </c15:fullRef>
                </c:ext>
              </c:extLst>
              <c:f>'3'!$N$33:$N$51</c:f>
              <c:numCache>
                <c:formatCode>General</c:formatCode>
                <c:ptCount val="19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8</c:v>
                </c:pt>
                <c:pt idx="5">
                  <c:v>7.5</c:v>
                </c:pt>
                <c:pt idx="6">
                  <c:v>5</c:v>
                </c:pt>
                <c:pt idx="7">
                  <c:v>8</c:v>
                </c:pt>
                <c:pt idx="8">
                  <c:v>4.5</c:v>
                </c:pt>
                <c:pt idx="9">
                  <c:v>5</c:v>
                </c:pt>
                <c:pt idx="10">
                  <c:v>10</c:v>
                </c:pt>
                <c:pt idx="11">
                  <c:v>7</c:v>
                </c:pt>
                <c:pt idx="12">
                  <c:v>7</c:v>
                </c:pt>
                <c:pt idx="13">
                  <c:v>4.5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6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B5-4BD1-848D-527CBEEB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564136"/>
        <c:axId val="1754665064"/>
      </c:lineChart>
      <c:catAx>
        <c:axId val="1751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4665064"/>
        <c:crosses val="autoZero"/>
        <c:auto val="1"/>
        <c:lblAlgn val="ctr"/>
        <c:lblOffset val="100"/>
        <c:noMultiLvlLbl val="0"/>
      </c:catAx>
      <c:valAx>
        <c:axId val="17546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5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'4'!$K$30:$K$31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'4'!$J$32:$J$51</c15:sqref>
                  </c15:fullRef>
                </c:ext>
              </c:extLst>
              <c:f>'4'!$J$32:$J$50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'4'!$K$32:$K$51</c15:sqref>
                  </c15:fullRef>
                </c:ext>
              </c:extLst>
              <c:f>'4'!$K$32:$K$50</c:f>
              <c:numCache>
                <c:formatCode>General</c:formatCode>
                <c:ptCount val="19"/>
                <c:pt idx="0">
                  <c:v>7</c:v>
                </c:pt>
                <c:pt idx="1">
                  <c:v>5.5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9</c:v>
                </c:pt>
                <c:pt idx="16">
                  <c:v>7</c:v>
                </c:pt>
                <c:pt idx="17">
                  <c:v>8</c:v>
                </c:pt>
                <c:pt idx="1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8-414E-A0E2-A65E53B73157}"/>
            </c:ext>
          </c:extLst>
        </c:ser>
        <c:ser>
          <c:idx val="1"/>
          <c:order val="1"/>
          <c:tx>
            <c:strRef>
              <c:f>'4'!$L$30:$L$31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'4'!$J$32:$J$51</c15:sqref>
                  </c15:fullRef>
                </c:ext>
              </c:extLst>
              <c:f>'4'!$J$32:$J$50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'4'!$L$32:$L$51</c15:sqref>
                  </c15:fullRef>
                </c:ext>
              </c:extLst>
              <c:f>'4'!$L$32:$L$50</c:f>
              <c:numCache>
                <c:formatCode>General</c:formatCode>
                <c:ptCount val="19"/>
                <c:pt idx="0">
                  <c:v>8</c:v>
                </c:pt>
                <c:pt idx="1">
                  <c:v>7</c:v>
                </c:pt>
                <c:pt idx="2">
                  <c:v>5.5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7.5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  <c:pt idx="13">
                  <c:v>4</c:v>
                </c:pt>
                <c:pt idx="14">
                  <c:v>4.5</c:v>
                </c:pt>
                <c:pt idx="15">
                  <c:v>4</c:v>
                </c:pt>
                <c:pt idx="16">
                  <c:v>6.5</c:v>
                </c:pt>
                <c:pt idx="17">
                  <c:v>6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8-414E-A0E2-A65E53B73157}"/>
            </c:ext>
          </c:extLst>
        </c:ser>
        <c:ser>
          <c:idx val="2"/>
          <c:order val="2"/>
          <c:tx>
            <c:strRef>
              <c:f>'4'!$M$30:$M$31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'4'!$J$32:$J$51</c15:sqref>
                  </c15:fullRef>
                </c:ext>
              </c:extLst>
              <c:f>'4'!$J$32:$J$50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'4'!$M$32:$M$51</c15:sqref>
                  </c15:fullRef>
                </c:ext>
              </c:extLst>
              <c:f>'4'!$M$32:$M$50</c:f>
              <c:numCache>
                <c:formatCode>General</c:formatCode>
                <c:ptCount val="19"/>
                <c:pt idx="0">
                  <c:v>7.5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7</c:v>
                </c:pt>
                <c:pt idx="7">
                  <c:v>5</c:v>
                </c:pt>
                <c:pt idx="8">
                  <c:v>7</c:v>
                </c:pt>
                <c:pt idx="9">
                  <c:v>4</c:v>
                </c:pt>
                <c:pt idx="10">
                  <c:v>10</c:v>
                </c:pt>
                <c:pt idx="11">
                  <c:v>7</c:v>
                </c:pt>
                <c:pt idx="12">
                  <c:v>7</c:v>
                </c:pt>
                <c:pt idx="13">
                  <c:v>4</c:v>
                </c:pt>
                <c:pt idx="14">
                  <c:v>4.5</c:v>
                </c:pt>
                <c:pt idx="15">
                  <c:v>4.5</c:v>
                </c:pt>
                <c:pt idx="16">
                  <c:v>7</c:v>
                </c:pt>
                <c:pt idx="17">
                  <c:v>5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8-414E-A0E2-A65E53B73157}"/>
            </c:ext>
          </c:extLst>
        </c:ser>
        <c:ser>
          <c:idx val="3"/>
          <c:order val="3"/>
          <c:tx>
            <c:strRef>
              <c:f>'4'!$N$30:$N$31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'4'!$J$32:$J$51</c15:sqref>
                  </c15:fullRef>
                </c:ext>
              </c:extLst>
              <c:f>'4'!$J$32:$J$50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'4'!$N$32:$N$51</c15:sqref>
                  </c15:fullRef>
                </c:ext>
              </c:extLst>
              <c:f>'4'!$N$32:$N$50</c:f>
              <c:numCache>
                <c:formatCode>General</c:formatCode>
                <c:ptCount val="19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4</c:v>
                </c:pt>
                <c:pt idx="10">
                  <c:v>9</c:v>
                </c:pt>
                <c:pt idx="11">
                  <c:v>6</c:v>
                </c:pt>
                <c:pt idx="12">
                  <c:v>6</c:v>
                </c:pt>
                <c:pt idx="13">
                  <c:v>4</c:v>
                </c:pt>
                <c:pt idx="14">
                  <c:v>4.5</c:v>
                </c:pt>
                <c:pt idx="15">
                  <c:v>6</c:v>
                </c:pt>
                <c:pt idx="16">
                  <c:v>7</c:v>
                </c:pt>
                <c:pt idx="17">
                  <c:v>5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8-414E-A0E2-A65E53B73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564136"/>
        <c:axId val="1754665064"/>
      </c:lineChart>
      <c:catAx>
        <c:axId val="1751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4665064"/>
        <c:crosses val="autoZero"/>
        <c:auto val="1"/>
        <c:lblAlgn val="ctr"/>
        <c:lblOffset val="100"/>
        <c:noMultiLvlLbl val="0"/>
      </c:catAx>
      <c:valAx>
        <c:axId val="17546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5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'5'!$K$30:$K$31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'5'!$J$32:$J$51</c15:sqref>
                  </c15:fullRef>
                </c:ext>
              </c:extLst>
              <c:f>'5'!$J$32:$J$50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'5'!$K$32:$K$51</c15:sqref>
                  </c15:fullRef>
                </c:ext>
              </c:extLst>
              <c:f>'5'!$K$32:$K$50</c:f>
              <c:numCache>
                <c:formatCode>General</c:formatCode>
                <c:ptCount val="19"/>
                <c:pt idx="0">
                  <c:v>7</c:v>
                </c:pt>
                <c:pt idx="1">
                  <c:v>8</c:v>
                </c:pt>
                <c:pt idx="2">
                  <c:v>6</c:v>
                </c:pt>
                <c:pt idx="3">
                  <c:v>8.5</c:v>
                </c:pt>
                <c:pt idx="4">
                  <c:v>7</c:v>
                </c:pt>
                <c:pt idx="5">
                  <c:v>0</c:v>
                </c:pt>
                <c:pt idx="6">
                  <c:v>8</c:v>
                </c:pt>
                <c:pt idx="7">
                  <c:v>7.5</c:v>
                </c:pt>
                <c:pt idx="8">
                  <c:v>9</c:v>
                </c:pt>
                <c:pt idx="9">
                  <c:v>7.5</c:v>
                </c:pt>
                <c:pt idx="10">
                  <c:v>10</c:v>
                </c:pt>
                <c:pt idx="11">
                  <c:v>7.5</c:v>
                </c:pt>
                <c:pt idx="12">
                  <c:v>8</c:v>
                </c:pt>
                <c:pt idx="13">
                  <c:v>5.5</c:v>
                </c:pt>
                <c:pt idx="14">
                  <c:v>8</c:v>
                </c:pt>
                <c:pt idx="15">
                  <c:v>9.5</c:v>
                </c:pt>
                <c:pt idx="16">
                  <c:v>7</c:v>
                </c:pt>
                <c:pt idx="17">
                  <c:v>8</c:v>
                </c:pt>
                <c:pt idx="18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3-438D-97D9-74D6D23E4667}"/>
            </c:ext>
          </c:extLst>
        </c:ser>
        <c:ser>
          <c:idx val="1"/>
          <c:order val="1"/>
          <c:tx>
            <c:strRef>
              <c:f>'5'!$L$30:$L$31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'5'!$J$32:$J$51</c15:sqref>
                  </c15:fullRef>
                </c:ext>
              </c:extLst>
              <c:f>'5'!$J$32:$J$50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'5'!$L$32:$L$51</c15:sqref>
                  </c15:fullRef>
                </c:ext>
              </c:extLst>
              <c:f>'5'!$L$32:$L$50</c:f>
              <c:numCache>
                <c:formatCode>General</c:formatCode>
                <c:ptCount val="19"/>
                <c:pt idx="0">
                  <c:v>7</c:v>
                </c:pt>
                <c:pt idx="1">
                  <c:v>7.5</c:v>
                </c:pt>
                <c:pt idx="2">
                  <c:v>5.5</c:v>
                </c:pt>
                <c:pt idx="3">
                  <c:v>8</c:v>
                </c:pt>
                <c:pt idx="4">
                  <c:v>6</c:v>
                </c:pt>
                <c:pt idx="5">
                  <c:v>7.5</c:v>
                </c:pt>
                <c:pt idx="6">
                  <c:v>8</c:v>
                </c:pt>
                <c:pt idx="7">
                  <c:v>7.5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7</c:v>
                </c:pt>
                <c:pt idx="12">
                  <c:v>6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8</c:v>
                </c:pt>
                <c:pt idx="17">
                  <c:v>9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3-438D-97D9-74D6D23E4667}"/>
            </c:ext>
          </c:extLst>
        </c:ser>
        <c:ser>
          <c:idx val="2"/>
          <c:order val="2"/>
          <c:tx>
            <c:strRef>
              <c:f>'5'!$M$30:$M$31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'5'!$J$32:$J$51</c15:sqref>
                  </c15:fullRef>
                </c:ext>
              </c:extLst>
              <c:f>'5'!$J$32:$J$50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'5'!$M$32:$M$51</c15:sqref>
                  </c15:fullRef>
                </c:ext>
              </c:extLst>
              <c:f>'5'!$M$32:$M$50</c:f>
              <c:numCache>
                <c:formatCode>General</c:formatCode>
                <c:ptCount val="19"/>
                <c:pt idx="0">
                  <c:v>8</c:v>
                </c:pt>
                <c:pt idx="1">
                  <c:v>8</c:v>
                </c:pt>
                <c:pt idx="2">
                  <c:v>5.5</c:v>
                </c:pt>
                <c:pt idx="3">
                  <c:v>8</c:v>
                </c:pt>
                <c:pt idx="4">
                  <c:v>6</c:v>
                </c:pt>
                <c:pt idx="5">
                  <c:v>7.5</c:v>
                </c:pt>
                <c:pt idx="6">
                  <c:v>10</c:v>
                </c:pt>
                <c:pt idx="7">
                  <c:v>7.5</c:v>
                </c:pt>
                <c:pt idx="8">
                  <c:v>8</c:v>
                </c:pt>
                <c:pt idx="9">
                  <c:v>8.5</c:v>
                </c:pt>
                <c:pt idx="10">
                  <c:v>9</c:v>
                </c:pt>
                <c:pt idx="11">
                  <c:v>5.5</c:v>
                </c:pt>
                <c:pt idx="12">
                  <c:v>8</c:v>
                </c:pt>
                <c:pt idx="13">
                  <c:v>7.5</c:v>
                </c:pt>
                <c:pt idx="14">
                  <c:v>5</c:v>
                </c:pt>
                <c:pt idx="15">
                  <c:v>7.5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3-438D-97D9-74D6D23E4667}"/>
            </c:ext>
          </c:extLst>
        </c:ser>
        <c:ser>
          <c:idx val="3"/>
          <c:order val="3"/>
          <c:tx>
            <c:strRef>
              <c:f>'5'!$N$30:$N$31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'5'!$J$32:$J$51</c15:sqref>
                  </c15:fullRef>
                </c:ext>
              </c:extLst>
              <c:f>'5'!$J$32:$J$50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'5'!$N$32:$N$51</c15:sqref>
                  </c15:fullRef>
                </c:ext>
              </c:extLst>
              <c:f>'5'!$N$32:$N$50</c:f>
              <c:numCache>
                <c:formatCode>General</c:formatCode>
                <c:ptCount val="19"/>
                <c:pt idx="0">
                  <c:v>7</c:v>
                </c:pt>
                <c:pt idx="1">
                  <c:v>9</c:v>
                </c:pt>
                <c:pt idx="2">
                  <c:v>5.5</c:v>
                </c:pt>
                <c:pt idx="3">
                  <c:v>8.5</c:v>
                </c:pt>
                <c:pt idx="4">
                  <c:v>7</c:v>
                </c:pt>
                <c:pt idx="5">
                  <c:v>7.5</c:v>
                </c:pt>
                <c:pt idx="6">
                  <c:v>8</c:v>
                </c:pt>
                <c:pt idx="7">
                  <c:v>8</c:v>
                </c:pt>
                <c:pt idx="8">
                  <c:v>8.5</c:v>
                </c:pt>
                <c:pt idx="9">
                  <c:v>8.5</c:v>
                </c:pt>
                <c:pt idx="10">
                  <c:v>9</c:v>
                </c:pt>
                <c:pt idx="11">
                  <c:v>5.5</c:v>
                </c:pt>
                <c:pt idx="12">
                  <c:v>8</c:v>
                </c:pt>
                <c:pt idx="13">
                  <c:v>8</c:v>
                </c:pt>
                <c:pt idx="14">
                  <c:v>5</c:v>
                </c:pt>
                <c:pt idx="15">
                  <c:v>8</c:v>
                </c:pt>
                <c:pt idx="16">
                  <c:v>8</c:v>
                </c:pt>
                <c:pt idx="17">
                  <c:v>9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63-438D-97D9-74D6D23E4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564136"/>
        <c:axId val="1754665064"/>
      </c:lineChart>
      <c:catAx>
        <c:axId val="1751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4665064"/>
        <c:crosses val="autoZero"/>
        <c:auto val="1"/>
        <c:lblAlgn val="ctr"/>
        <c:lblOffset val="100"/>
        <c:noMultiLvlLbl val="0"/>
      </c:catAx>
      <c:valAx>
        <c:axId val="17546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5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'6'!$K$31:$K$32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'6'!$J$33:$J$52</c15:sqref>
                  </c15:fullRef>
                </c:ext>
              </c:extLst>
              <c:f>'6'!$J$33:$J$51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'6'!$K$33:$K$52</c15:sqref>
                  </c15:fullRef>
                </c:ext>
              </c:extLst>
              <c:f>'6'!$K$33:$K$51</c:f>
              <c:numCache>
                <c:formatCode>General</c:formatCode>
                <c:ptCount val="19"/>
                <c:pt idx="0">
                  <c:v>7</c:v>
                </c:pt>
                <c:pt idx="1">
                  <c:v>6.5</c:v>
                </c:pt>
                <c:pt idx="2">
                  <c:v>7</c:v>
                </c:pt>
                <c:pt idx="3">
                  <c:v>7.5</c:v>
                </c:pt>
                <c:pt idx="4">
                  <c:v>8</c:v>
                </c:pt>
                <c:pt idx="5">
                  <c:v>6</c:v>
                </c:pt>
                <c:pt idx="6">
                  <c:v>6.5</c:v>
                </c:pt>
                <c:pt idx="7">
                  <c:v>7</c:v>
                </c:pt>
                <c:pt idx="8">
                  <c:v>4.5</c:v>
                </c:pt>
                <c:pt idx="9">
                  <c:v>6</c:v>
                </c:pt>
                <c:pt idx="10">
                  <c:v>9</c:v>
                </c:pt>
                <c:pt idx="11">
                  <c:v>7.5</c:v>
                </c:pt>
                <c:pt idx="12">
                  <c:v>6</c:v>
                </c:pt>
                <c:pt idx="13">
                  <c:v>4.5</c:v>
                </c:pt>
                <c:pt idx="14">
                  <c:v>6</c:v>
                </c:pt>
                <c:pt idx="15">
                  <c:v>5.5</c:v>
                </c:pt>
                <c:pt idx="16">
                  <c:v>7.5</c:v>
                </c:pt>
                <c:pt idx="17">
                  <c:v>6</c:v>
                </c:pt>
                <c:pt idx="18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D-4B49-8816-B0C97BC6446C}"/>
            </c:ext>
          </c:extLst>
        </c:ser>
        <c:ser>
          <c:idx val="1"/>
          <c:order val="1"/>
          <c:tx>
            <c:strRef>
              <c:f>'6'!$L$31:$L$32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'6'!$J$33:$J$52</c15:sqref>
                  </c15:fullRef>
                </c:ext>
              </c:extLst>
              <c:f>'6'!$J$33:$J$51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'6'!$L$33:$L$52</c15:sqref>
                  </c15:fullRef>
                </c:ext>
              </c:extLst>
              <c:f>'6'!$L$33:$L$51</c:f>
              <c:numCache>
                <c:formatCode>General</c:formatCode>
                <c:ptCount val="19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7</c:v>
                </c:pt>
                <c:pt idx="5">
                  <c:v>5.5</c:v>
                </c:pt>
                <c:pt idx="6">
                  <c:v>7</c:v>
                </c:pt>
                <c:pt idx="7">
                  <c:v>8</c:v>
                </c:pt>
                <c:pt idx="8">
                  <c:v>6</c:v>
                </c:pt>
                <c:pt idx="9">
                  <c:v>4.5</c:v>
                </c:pt>
                <c:pt idx="10">
                  <c:v>10</c:v>
                </c:pt>
                <c:pt idx="11">
                  <c:v>7.5</c:v>
                </c:pt>
                <c:pt idx="12">
                  <c:v>6</c:v>
                </c:pt>
                <c:pt idx="13">
                  <c:v>4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D-4B49-8816-B0C97BC6446C}"/>
            </c:ext>
          </c:extLst>
        </c:ser>
        <c:ser>
          <c:idx val="2"/>
          <c:order val="2"/>
          <c:tx>
            <c:strRef>
              <c:f>'6'!$M$31:$M$32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'6'!$J$33:$J$52</c15:sqref>
                  </c15:fullRef>
                </c:ext>
              </c:extLst>
              <c:f>'6'!$J$33:$J$51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'6'!$M$33:$M$52</c15:sqref>
                  </c15:fullRef>
                </c:ext>
              </c:extLst>
              <c:f>'6'!$M$33:$M$51</c:f>
              <c:numCache>
                <c:formatCode>General</c:formatCode>
                <c:ptCount val="19"/>
                <c:pt idx="0">
                  <c:v>8.5</c:v>
                </c:pt>
                <c:pt idx="1">
                  <c:v>8</c:v>
                </c:pt>
                <c:pt idx="2">
                  <c:v>8.8000000000000007</c:v>
                </c:pt>
                <c:pt idx="3">
                  <c:v>9</c:v>
                </c:pt>
                <c:pt idx="4">
                  <c:v>8</c:v>
                </c:pt>
                <c:pt idx="5">
                  <c:v>5.5</c:v>
                </c:pt>
                <c:pt idx="6">
                  <c:v>5.5</c:v>
                </c:pt>
                <c:pt idx="7">
                  <c:v>8</c:v>
                </c:pt>
                <c:pt idx="8">
                  <c:v>7</c:v>
                </c:pt>
                <c:pt idx="9">
                  <c:v>4</c:v>
                </c:pt>
                <c:pt idx="10">
                  <c:v>10</c:v>
                </c:pt>
                <c:pt idx="11">
                  <c:v>8.5</c:v>
                </c:pt>
                <c:pt idx="12">
                  <c:v>7</c:v>
                </c:pt>
                <c:pt idx="13">
                  <c:v>4.5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D-4B49-8816-B0C97BC6446C}"/>
            </c:ext>
          </c:extLst>
        </c:ser>
        <c:ser>
          <c:idx val="3"/>
          <c:order val="3"/>
          <c:tx>
            <c:strRef>
              <c:f>'6'!$N$31:$N$32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'6'!$J$33:$J$52</c15:sqref>
                  </c15:fullRef>
                </c:ext>
              </c:extLst>
              <c:f>'6'!$J$33:$J$51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'6'!$N$33:$N$52</c15:sqref>
                  </c15:fullRef>
                </c:ext>
              </c:extLst>
              <c:f>'6'!$N$33:$N$51</c:f>
              <c:numCache>
                <c:formatCode>General</c:formatCode>
                <c:ptCount val="19"/>
                <c:pt idx="0">
                  <c:v>6.5</c:v>
                </c:pt>
                <c:pt idx="1">
                  <c:v>8</c:v>
                </c:pt>
                <c:pt idx="2">
                  <c:v>8.5</c:v>
                </c:pt>
                <c:pt idx="3">
                  <c:v>7</c:v>
                </c:pt>
                <c:pt idx="4">
                  <c:v>8</c:v>
                </c:pt>
                <c:pt idx="5">
                  <c:v>6</c:v>
                </c:pt>
                <c:pt idx="6">
                  <c:v>4.5</c:v>
                </c:pt>
                <c:pt idx="7">
                  <c:v>7</c:v>
                </c:pt>
                <c:pt idx="8">
                  <c:v>7</c:v>
                </c:pt>
                <c:pt idx="9">
                  <c:v>4</c:v>
                </c:pt>
                <c:pt idx="10">
                  <c:v>9</c:v>
                </c:pt>
                <c:pt idx="11">
                  <c:v>7.5</c:v>
                </c:pt>
                <c:pt idx="12">
                  <c:v>6</c:v>
                </c:pt>
                <c:pt idx="13">
                  <c:v>5</c:v>
                </c:pt>
                <c:pt idx="14">
                  <c:v>6</c:v>
                </c:pt>
                <c:pt idx="15">
                  <c:v>6.5</c:v>
                </c:pt>
                <c:pt idx="16">
                  <c:v>8.5</c:v>
                </c:pt>
                <c:pt idx="17">
                  <c:v>5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D-4B49-8816-B0C97BC64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564136"/>
        <c:axId val="1754665064"/>
      </c:lineChart>
      <c:catAx>
        <c:axId val="1751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4665064"/>
        <c:crosses val="autoZero"/>
        <c:auto val="1"/>
        <c:lblAlgn val="ctr"/>
        <c:lblOffset val="100"/>
        <c:noMultiLvlLbl val="0"/>
      </c:catAx>
      <c:valAx>
        <c:axId val="17546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5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'7'!$K$30:$K$31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'7'!$J$32:$J$51</c15:sqref>
                  </c15:fullRef>
                </c:ext>
              </c:extLst>
              <c:f>'7'!$J$32:$J$50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'7'!$K$32:$K$51</c15:sqref>
                  </c15:fullRef>
                </c:ext>
              </c:extLst>
              <c:f>'7'!$K$32:$K$50</c:f>
              <c:numCache>
                <c:formatCode>General</c:formatCode>
                <c:ptCount val="19"/>
                <c:pt idx="0">
                  <c:v>7.5</c:v>
                </c:pt>
                <c:pt idx="1">
                  <c:v>6.5</c:v>
                </c:pt>
                <c:pt idx="2">
                  <c:v>7</c:v>
                </c:pt>
                <c:pt idx="3">
                  <c:v>6.5</c:v>
                </c:pt>
                <c:pt idx="4">
                  <c:v>8</c:v>
                </c:pt>
                <c:pt idx="5">
                  <c:v>6</c:v>
                </c:pt>
                <c:pt idx="6">
                  <c:v>7.5</c:v>
                </c:pt>
                <c:pt idx="7">
                  <c:v>5</c:v>
                </c:pt>
                <c:pt idx="8">
                  <c:v>4</c:v>
                </c:pt>
                <c:pt idx="9">
                  <c:v>3.5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7.5</c:v>
                </c:pt>
                <c:pt idx="15">
                  <c:v>7</c:v>
                </c:pt>
                <c:pt idx="16">
                  <c:v>7.5</c:v>
                </c:pt>
                <c:pt idx="17">
                  <c:v>6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4-4B40-9654-B7098E2C1F70}"/>
            </c:ext>
          </c:extLst>
        </c:ser>
        <c:ser>
          <c:idx val="1"/>
          <c:order val="1"/>
          <c:tx>
            <c:strRef>
              <c:f>'7'!$L$30:$L$31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'7'!$J$32:$J$51</c15:sqref>
                  </c15:fullRef>
                </c:ext>
              </c:extLst>
              <c:f>'7'!$J$32:$J$50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'7'!$L$32:$L$51</c15:sqref>
                  </c15:fullRef>
                </c:ext>
              </c:extLst>
              <c:f>'7'!$L$32:$L$50</c:f>
              <c:numCache>
                <c:formatCode>General</c:formatCode>
                <c:ptCount val="19"/>
                <c:pt idx="0">
                  <c:v>7.5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3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4-4B40-9654-B7098E2C1F70}"/>
            </c:ext>
          </c:extLst>
        </c:ser>
        <c:ser>
          <c:idx val="2"/>
          <c:order val="2"/>
          <c:tx>
            <c:strRef>
              <c:f>'7'!$M$30:$M$31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'7'!$J$32:$J$51</c15:sqref>
                  </c15:fullRef>
                </c:ext>
              </c:extLst>
              <c:f>'7'!$J$32:$J$50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'7'!$M$32:$M$51</c15:sqref>
                  </c15:fullRef>
                </c:ext>
              </c:extLst>
              <c:f>'7'!$M$32:$M$50</c:f>
              <c:numCache>
                <c:formatCode>General</c:formatCode>
                <c:ptCount val="19"/>
                <c:pt idx="0">
                  <c:v>7</c:v>
                </c:pt>
                <c:pt idx="1">
                  <c:v>3.5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5</c:v>
                </c:pt>
                <c:pt idx="8">
                  <c:v>8</c:v>
                </c:pt>
                <c:pt idx="9">
                  <c:v>3</c:v>
                </c:pt>
                <c:pt idx="10">
                  <c:v>9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5</c:v>
                </c:pt>
                <c:pt idx="15">
                  <c:v>7.5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4-4B40-9654-B7098E2C1F70}"/>
            </c:ext>
          </c:extLst>
        </c:ser>
        <c:ser>
          <c:idx val="3"/>
          <c:order val="3"/>
          <c:tx>
            <c:strRef>
              <c:f>'7'!$N$30:$N$31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'7'!$J$32:$J$51</c15:sqref>
                  </c15:fullRef>
                </c:ext>
              </c:extLst>
              <c:f>'7'!$J$32:$J$50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'7'!$N$32:$N$51</c15:sqref>
                  </c15:fullRef>
                </c:ext>
              </c:extLst>
              <c:f>'7'!$N$32:$N$50</c:f>
              <c:numCache>
                <c:formatCode>General</c:formatCode>
                <c:ptCount val="19"/>
                <c:pt idx="0">
                  <c:v>7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10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84-4B40-9654-B7098E2C1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564136"/>
        <c:axId val="1754665064"/>
      </c:lineChart>
      <c:catAx>
        <c:axId val="1751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4665064"/>
        <c:crosses val="autoZero"/>
        <c:auto val="1"/>
        <c:lblAlgn val="ctr"/>
        <c:lblOffset val="100"/>
        <c:noMultiLvlLbl val="0"/>
      </c:catAx>
      <c:valAx>
        <c:axId val="17546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5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'8'!$K$30:$K$31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'8'!$J$32:$J$51</c15:sqref>
                  </c15:fullRef>
                </c:ext>
              </c:extLst>
              <c:f>'8'!$J$32:$J$50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'8'!$K$32:$K$51</c15:sqref>
                  </c15:fullRef>
                </c:ext>
              </c:extLst>
              <c:f>'8'!$K$32:$K$50</c:f>
              <c:numCache>
                <c:formatCode>General</c:formatCode>
                <c:ptCount val="19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7.5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5.5</c:v>
                </c:pt>
                <c:pt idx="9">
                  <c:v>8</c:v>
                </c:pt>
                <c:pt idx="10">
                  <c:v>8</c:v>
                </c:pt>
                <c:pt idx="11">
                  <c:v>8.5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7-49AA-8CEB-A58DD24D9F2B}"/>
            </c:ext>
          </c:extLst>
        </c:ser>
        <c:ser>
          <c:idx val="1"/>
          <c:order val="1"/>
          <c:tx>
            <c:strRef>
              <c:f>'8'!$L$30:$L$31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'8'!$J$32:$J$51</c15:sqref>
                  </c15:fullRef>
                </c:ext>
              </c:extLst>
              <c:f>'8'!$J$32:$J$50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'8'!$L$32:$L$51</c15:sqref>
                  </c15:fullRef>
                </c:ext>
              </c:extLst>
              <c:f>'8'!$L$32:$L$50</c:f>
              <c:numCache>
                <c:formatCode>General</c:formatCode>
                <c:ptCount val="19"/>
                <c:pt idx="0">
                  <c:v>8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6.5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6.5</c:v>
                </c:pt>
                <c:pt idx="12">
                  <c:v>2</c:v>
                </c:pt>
                <c:pt idx="13">
                  <c:v>4</c:v>
                </c:pt>
                <c:pt idx="14">
                  <c:v>4.5</c:v>
                </c:pt>
                <c:pt idx="15">
                  <c:v>7.5</c:v>
                </c:pt>
                <c:pt idx="16">
                  <c:v>6.5</c:v>
                </c:pt>
                <c:pt idx="17">
                  <c:v>9</c:v>
                </c:pt>
                <c:pt idx="18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7-49AA-8CEB-A58DD24D9F2B}"/>
            </c:ext>
          </c:extLst>
        </c:ser>
        <c:ser>
          <c:idx val="2"/>
          <c:order val="2"/>
          <c:tx>
            <c:strRef>
              <c:f>'8'!$M$30:$M$31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'8'!$J$32:$J$51</c15:sqref>
                  </c15:fullRef>
                </c:ext>
              </c:extLst>
              <c:f>'8'!$J$32:$J$50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'8'!$M$32:$M$51</c15:sqref>
                  </c15:fullRef>
                </c:ext>
              </c:extLst>
              <c:f>'8'!$M$32:$M$50</c:f>
              <c:numCache>
                <c:formatCode>General</c:formatCode>
                <c:ptCount val="19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7.5</c:v>
                </c:pt>
                <c:pt idx="6">
                  <c:v>6</c:v>
                </c:pt>
                <c:pt idx="7">
                  <c:v>5</c:v>
                </c:pt>
                <c:pt idx="8">
                  <c:v>7.5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6.5</c:v>
                </c:pt>
                <c:pt idx="17">
                  <c:v>9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7-49AA-8CEB-A58DD24D9F2B}"/>
            </c:ext>
          </c:extLst>
        </c:ser>
        <c:ser>
          <c:idx val="3"/>
          <c:order val="3"/>
          <c:tx>
            <c:strRef>
              <c:f>'8'!$N$30:$N$31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'8'!$J$32:$J$51</c15:sqref>
                  </c15:fullRef>
                </c:ext>
              </c:extLst>
              <c:f>'8'!$J$32:$J$50</c:f>
              <c:strCache>
                <c:ptCount val="19"/>
                <c:pt idx="0">
                  <c:v>Kock 1</c:v>
                </c:pt>
                <c:pt idx="1">
                  <c:v>Kock 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'8'!$N$32:$N$51</c15:sqref>
                  </c15:fullRef>
                </c:ext>
              </c:extLst>
              <c:f>'8'!$N$32:$N$50</c:f>
              <c:numCache>
                <c:formatCode>General</c:formatCode>
                <c:ptCount val="19"/>
                <c:pt idx="0">
                  <c:v>8.5</c:v>
                </c:pt>
                <c:pt idx="1">
                  <c:v>7</c:v>
                </c:pt>
                <c:pt idx="2">
                  <c:v>6.5</c:v>
                </c:pt>
                <c:pt idx="3">
                  <c:v>8.5</c:v>
                </c:pt>
                <c:pt idx="4">
                  <c:v>7.5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7.5</c:v>
                </c:pt>
                <c:pt idx="15">
                  <c:v>5</c:v>
                </c:pt>
                <c:pt idx="16">
                  <c:v>7.5</c:v>
                </c:pt>
                <c:pt idx="17">
                  <c:v>9</c:v>
                </c:pt>
                <c:pt idx="18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7-49AA-8CEB-A58DD24D9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564136"/>
        <c:axId val="1754665064"/>
      </c:lineChart>
      <c:catAx>
        <c:axId val="1751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4665064"/>
        <c:crosses val="autoZero"/>
        <c:auto val="1"/>
        <c:lblAlgn val="ctr"/>
        <c:lblOffset val="100"/>
        <c:noMultiLvlLbl val="0"/>
      </c:catAx>
      <c:valAx>
        <c:axId val="175466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56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731522</xdr:colOff>
      <xdr:row>25</xdr:row>
      <xdr:rowOff>143693</xdr:rowOff>
    </xdr:from>
    <xdr:to>
      <xdr:col>6</xdr:col>
      <xdr:colOff>2449286</xdr:colOff>
      <xdr:row>57</xdr:row>
      <xdr:rowOff>19595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32657</xdr:colOff>
      <xdr:row>0</xdr:row>
      <xdr:rowOff>106181</xdr:rowOff>
    </xdr:from>
    <xdr:to>
      <xdr:col>2</xdr:col>
      <xdr:colOff>130629</xdr:colOff>
      <xdr:row>4</xdr:row>
      <xdr:rowOff>20819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657" y="106181"/>
          <a:ext cx="2438400" cy="65849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28</xdr:row>
      <xdr:rowOff>12700</xdr:rowOff>
    </xdr:from>
    <xdr:to>
      <xdr:col>21</xdr:col>
      <xdr:colOff>177800</xdr:colOff>
      <xdr:row>53</xdr:row>
      <xdr:rowOff>12700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105833</xdr:rowOff>
    </xdr:from>
    <xdr:to>
      <xdr:col>2</xdr:col>
      <xdr:colOff>812800</xdr:colOff>
      <xdr:row>4</xdr:row>
      <xdr:rowOff>29633</xdr:rowOff>
    </xdr:to>
    <xdr:pic>
      <xdr:nvPicPr>
        <xdr:cNvPr id="5" name="Bildobjekt 4" descr="clip_image00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767" y="105833"/>
          <a:ext cx="2468033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444500</xdr:colOff>
      <xdr:row>3</xdr:row>
      <xdr:rowOff>114300</xdr:rowOff>
    </xdr:to>
    <xdr:sp macro="" textlink="">
      <xdr:nvSpPr>
        <xdr:cNvPr id="11267" name="AutoShape 3">
          <a:extLst>
            <a:ext uri="{FF2B5EF4-FFF2-40B4-BE49-F238E27FC236}">
              <a16:creationId xmlns:a16="http://schemas.microsoft.com/office/drawing/2014/main" id="{00000000-0008-0000-0A00-0000032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24765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8</xdr:col>
      <xdr:colOff>413305</xdr:colOff>
      <xdr:row>0</xdr:row>
      <xdr:rowOff>0</xdr:rowOff>
    </xdr:from>
    <xdr:to>
      <xdr:col>14</xdr:col>
      <xdr:colOff>165101</xdr:colOff>
      <xdr:row>26</xdr:row>
      <xdr:rowOff>160020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1FAD9ACE-416E-F94F-92E9-EE404C075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1042293" y="864512"/>
          <a:ext cx="6827520" cy="50984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28</xdr:row>
      <xdr:rowOff>12700</xdr:rowOff>
    </xdr:from>
    <xdr:to>
      <xdr:col>21</xdr:col>
      <xdr:colOff>177800</xdr:colOff>
      <xdr:row>53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324C863-E20F-45F3-92D3-C562B0285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105833</xdr:rowOff>
    </xdr:from>
    <xdr:to>
      <xdr:col>2</xdr:col>
      <xdr:colOff>812800</xdr:colOff>
      <xdr:row>4</xdr:row>
      <xdr:rowOff>29633</xdr:rowOff>
    </xdr:to>
    <xdr:pic>
      <xdr:nvPicPr>
        <xdr:cNvPr id="3" name="Bildobjekt 2" descr="clip_image001">
          <a:extLst>
            <a:ext uri="{FF2B5EF4-FFF2-40B4-BE49-F238E27FC236}">
              <a16:creationId xmlns:a16="http://schemas.microsoft.com/office/drawing/2014/main" id="{0048DCEC-D384-4754-BD01-B29F012BF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5833"/>
          <a:ext cx="230632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444500</xdr:colOff>
      <xdr:row>3</xdr:row>
      <xdr:rowOff>114300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FC4834AF-4703-4FD2-ACFB-FE2EC71A3755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227330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10</xdr:col>
      <xdr:colOff>332844</xdr:colOff>
      <xdr:row>0</xdr:row>
      <xdr:rowOff>75482</xdr:rowOff>
    </xdr:from>
    <xdr:to>
      <xdr:col>16</xdr:col>
      <xdr:colOff>7477</xdr:colOff>
      <xdr:row>26</xdr:row>
      <xdr:rowOff>113582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3D95FD4-DE73-294A-8FF6-7A30313CE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2011619" y="838402"/>
          <a:ext cx="6517253" cy="49914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28</xdr:row>
      <xdr:rowOff>12700</xdr:rowOff>
    </xdr:from>
    <xdr:to>
      <xdr:col>21</xdr:col>
      <xdr:colOff>177800</xdr:colOff>
      <xdr:row>53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F36887-F00F-4300-94B5-B191E6E36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105833</xdr:rowOff>
    </xdr:from>
    <xdr:to>
      <xdr:col>2</xdr:col>
      <xdr:colOff>812800</xdr:colOff>
      <xdr:row>4</xdr:row>
      <xdr:rowOff>29633</xdr:rowOff>
    </xdr:to>
    <xdr:pic>
      <xdr:nvPicPr>
        <xdr:cNvPr id="3" name="Bildobjekt 2" descr="clip_image001">
          <a:extLst>
            <a:ext uri="{FF2B5EF4-FFF2-40B4-BE49-F238E27FC236}">
              <a16:creationId xmlns:a16="http://schemas.microsoft.com/office/drawing/2014/main" id="{555CD535-0FC4-4378-A1A3-15E3182F2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5833"/>
          <a:ext cx="230632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444500</xdr:colOff>
      <xdr:row>3</xdr:row>
      <xdr:rowOff>114300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B66F5D98-545B-4D01-B103-D74E9ECCEAAC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227330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11</xdr:col>
      <xdr:colOff>341783</xdr:colOff>
      <xdr:row>0</xdr:row>
      <xdr:rowOff>12594</xdr:rowOff>
    </xdr:from>
    <xdr:to>
      <xdr:col>17</xdr:col>
      <xdr:colOff>450838</xdr:colOff>
      <xdr:row>26</xdr:row>
      <xdr:rowOff>177999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3929F62F-EBD5-274D-AA69-8903CF4E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2867870" y="936015"/>
          <a:ext cx="6910979" cy="50641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28</xdr:row>
      <xdr:rowOff>12700</xdr:rowOff>
    </xdr:from>
    <xdr:to>
      <xdr:col>21</xdr:col>
      <xdr:colOff>177800</xdr:colOff>
      <xdr:row>53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14E46D7-E6E6-4A6A-BD2C-92F2A9F8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105833</xdr:rowOff>
    </xdr:from>
    <xdr:to>
      <xdr:col>2</xdr:col>
      <xdr:colOff>812800</xdr:colOff>
      <xdr:row>4</xdr:row>
      <xdr:rowOff>29633</xdr:rowOff>
    </xdr:to>
    <xdr:pic>
      <xdr:nvPicPr>
        <xdr:cNvPr id="3" name="Bildobjekt 2" descr="clip_image001">
          <a:extLst>
            <a:ext uri="{FF2B5EF4-FFF2-40B4-BE49-F238E27FC236}">
              <a16:creationId xmlns:a16="http://schemas.microsoft.com/office/drawing/2014/main" id="{A8B8CCBF-A878-4E2F-9BC2-3F6221ECC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5833"/>
          <a:ext cx="230632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444500</xdr:colOff>
      <xdr:row>3</xdr:row>
      <xdr:rowOff>114300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123B93FC-9003-4E1A-8D26-7AE8100B1EA3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227330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9</xdr:col>
      <xdr:colOff>95494</xdr:colOff>
      <xdr:row>0</xdr:row>
      <xdr:rowOff>115404</xdr:rowOff>
    </xdr:from>
    <xdr:to>
      <xdr:col>14</xdr:col>
      <xdr:colOff>538795</xdr:colOff>
      <xdr:row>27</xdr:row>
      <xdr:rowOff>14912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7A3CA3E1-5594-F146-9AC1-3C18DBB77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0989836" y="954758"/>
          <a:ext cx="6774073" cy="50953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27</xdr:row>
      <xdr:rowOff>12700</xdr:rowOff>
    </xdr:from>
    <xdr:to>
      <xdr:col>21</xdr:col>
      <xdr:colOff>177800</xdr:colOff>
      <xdr:row>52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C612DE3-A05D-4D2F-9422-7AE08E85F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105833</xdr:rowOff>
    </xdr:from>
    <xdr:to>
      <xdr:col>2</xdr:col>
      <xdr:colOff>812800</xdr:colOff>
      <xdr:row>4</xdr:row>
      <xdr:rowOff>29633</xdr:rowOff>
    </xdr:to>
    <xdr:pic>
      <xdr:nvPicPr>
        <xdr:cNvPr id="3" name="Bildobjekt 2" descr="clip_image001">
          <a:extLst>
            <a:ext uri="{FF2B5EF4-FFF2-40B4-BE49-F238E27FC236}">
              <a16:creationId xmlns:a16="http://schemas.microsoft.com/office/drawing/2014/main" id="{5362923E-B7C0-4B74-8230-1A1F86629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5833"/>
          <a:ext cx="230632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444500</xdr:colOff>
      <xdr:row>3</xdr:row>
      <xdr:rowOff>114300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8B57B566-4905-4BA1-83F6-074AD9C43378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227330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9</xdr:col>
      <xdr:colOff>570140</xdr:colOff>
      <xdr:row>0</xdr:row>
      <xdr:rowOff>0</xdr:rowOff>
    </xdr:from>
    <xdr:to>
      <xdr:col>15</xdr:col>
      <xdr:colOff>326753</xdr:colOff>
      <xdr:row>26</xdr:row>
      <xdr:rowOff>160020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9037FBF-F7F9-634D-8D44-DA195A512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1475462" y="842178"/>
          <a:ext cx="6772779" cy="50884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27</xdr:row>
      <xdr:rowOff>12700</xdr:rowOff>
    </xdr:from>
    <xdr:to>
      <xdr:col>21</xdr:col>
      <xdr:colOff>177800</xdr:colOff>
      <xdr:row>52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4DDDBE-8055-4E3B-8C98-56D73741E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105833</xdr:rowOff>
    </xdr:from>
    <xdr:to>
      <xdr:col>2</xdr:col>
      <xdr:colOff>812800</xdr:colOff>
      <xdr:row>4</xdr:row>
      <xdr:rowOff>29633</xdr:rowOff>
    </xdr:to>
    <xdr:pic>
      <xdr:nvPicPr>
        <xdr:cNvPr id="3" name="Bildobjekt 2" descr="clip_image001">
          <a:extLst>
            <a:ext uri="{FF2B5EF4-FFF2-40B4-BE49-F238E27FC236}">
              <a16:creationId xmlns:a16="http://schemas.microsoft.com/office/drawing/2014/main" id="{CDA8D03E-CA7D-4E98-AAB6-834AB125C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5833"/>
          <a:ext cx="230632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444500</xdr:colOff>
      <xdr:row>3</xdr:row>
      <xdr:rowOff>114300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5E013283-5137-4634-93BB-DDD96E416D64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227330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10</xdr:col>
      <xdr:colOff>470773</xdr:colOff>
      <xdr:row>0</xdr:row>
      <xdr:rowOff>62061</xdr:rowOff>
    </xdr:from>
    <xdr:to>
      <xdr:col>16</xdr:col>
      <xdr:colOff>208034</xdr:colOff>
      <xdr:row>27</xdr:row>
      <xdr:rowOff>31664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2C9A8FCD-80FF-B547-A733-5C7F27EB9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1996269" y="964422"/>
          <a:ext cx="6909246" cy="51045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28</xdr:row>
      <xdr:rowOff>12700</xdr:rowOff>
    </xdr:from>
    <xdr:to>
      <xdr:col>21</xdr:col>
      <xdr:colOff>177800</xdr:colOff>
      <xdr:row>53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A5AF04-8627-4778-92C5-8BE185986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105833</xdr:rowOff>
    </xdr:from>
    <xdr:to>
      <xdr:col>2</xdr:col>
      <xdr:colOff>812800</xdr:colOff>
      <xdr:row>4</xdr:row>
      <xdr:rowOff>29633</xdr:rowOff>
    </xdr:to>
    <xdr:pic>
      <xdr:nvPicPr>
        <xdr:cNvPr id="3" name="Bildobjekt 2" descr="clip_image001">
          <a:extLst>
            <a:ext uri="{FF2B5EF4-FFF2-40B4-BE49-F238E27FC236}">
              <a16:creationId xmlns:a16="http://schemas.microsoft.com/office/drawing/2014/main" id="{3F0FB58E-CD92-49F3-A4B7-F2F296E0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5833"/>
          <a:ext cx="230632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444500</xdr:colOff>
      <xdr:row>3</xdr:row>
      <xdr:rowOff>114300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1D7C6517-D56B-49DC-B866-01391F074126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227330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8</xdr:col>
      <xdr:colOff>479808</xdr:colOff>
      <xdr:row>0</xdr:row>
      <xdr:rowOff>122903</xdr:rowOff>
    </xdr:from>
    <xdr:to>
      <xdr:col>14</xdr:col>
      <xdr:colOff>223841</xdr:colOff>
      <xdr:row>27</xdr:row>
      <xdr:rowOff>16633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48196EFB-613D-E247-AA22-EF25C781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0677621" y="986380"/>
          <a:ext cx="6837762" cy="51108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27</xdr:row>
      <xdr:rowOff>12700</xdr:rowOff>
    </xdr:from>
    <xdr:to>
      <xdr:col>21</xdr:col>
      <xdr:colOff>177800</xdr:colOff>
      <xdr:row>52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B10F94-D793-4D53-910F-9FB44F0B7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105833</xdr:rowOff>
    </xdr:from>
    <xdr:to>
      <xdr:col>2</xdr:col>
      <xdr:colOff>812800</xdr:colOff>
      <xdr:row>4</xdr:row>
      <xdr:rowOff>29633</xdr:rowOff>
    </xdr:to>
    <xdr:pic>
      <xdr:nvPicPr>
        <xdr:cNvPr id="3" name="Bildobjekt 2" descr="clip_image001">
          <a:extLst>
            <a:ext uri="{FF2B5EF4-FFF2-40B4-BE49-F238E27FC236}">
              <a16:creationId xmlns:a16="http://schemas.microsoft.com/office/drawing/2014/main" id="{B5B21439-0CAF-4819-9BE8-61BD1B395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5833"/>
          <a:ext cx="230632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444500</xdr:colOff>
      <xdr:row>3</xdr:row>
      <xdr:rowOff>114300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C2409761-496B-47C4-9EA4-8A16DE75B4C2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227330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8</xdr:col>
      <xdr:colOff>461414</xdr:colOff>
      <xdr:row>0</xdr:row>
      <xdr:rowOff>0</xdr:rowOff>
    </xdr:from>
    <xdr:to>
      <xdr:col>14</xdr:col>
      <xdr:colOff>225811</xdr:colOff>
      <xdr:row>26</xdr:row>
      <xdr:rowOff>160020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EBF7B882-F2B8-9541-B02E-FF1E2096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0955070" y="839714"/>
          <a:ext cx="6772303" cy="5092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438149</xdr:colOff>
      <xdr:row>27</xdr:row>
      <xdr:rowOff>12700</xdr:rowOff>
    </xdr:from>
    <xdr:to>
      <xdr:col>21</xdr:col>
      <xdr:colOff>177800</xdr:colOff>
      <xdr:row>52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5051960-6EF7-4F32-AC1E-073230161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105833</xdr:rowOff>
    </xdr:from>
    <xdr:to>
      <xdr:col>2</xdr:col>
      <xdr:colOff>812800</xdr:colOff>
      <xdr:row>4</xdr:row>
      <xdr:rowOff>29633</xdr:rowOff>
    </xdr:to>
    <xdr:pic>
      <xdr:nvPicPr>
        <xdr:cNvPr id="3" name="Bildobjekt 2" descr="clip_image001">
          <a:extLst>
            <a:ext uri="{FF2B5EF4-FFF2-40B4-BE49-F238E27FC236}">
              <a16:creationId xmlns:a16="http://schemas.microsoft.com/office/drawing/2014/main" id="{27382355-5BA4-4B88-B3F8-C3B7CED53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5833"/>
          <a:ext cx="230632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444500</xdr:colOff>
      <xdr:row>3</xdr:row>
      <xdr:rowOff>114300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4C5EB00E-7DEC-4A26-AF80-130B2160A16D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227330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8</xdr:col>
      <xdr:colOff>117622</xdr:colOff>
      <xdr:row>0</xdr:row>
      <xdr:rowOff>38100</xdr:rowOff>
    </xdr:from>
    <xdr:to>
      <xdr:col>14</xdr:col>
      <xdr:colOff>113323</xdr:colOff>
      <xdr:row>26</xdr:row>
      <xdr:rowOff>198120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2CF6DFC0-87FA-F349-8965-12465D219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0544713" y="901309"/>
          <a:ext cx="6827520" cy="510110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1" displayName="Tabell1" ref="G9:G20" totalsRowCount="1" headerRowDxfId="129" dataDxfId="127" totalsRowDxfId="123" headerRowBorderDxfId="128" tableBorderDxfId="126">
  <tableColumns count="1">
    <tableColumn id="1" xr3:uid="{00000000-0010-0000-0000-000001000000}" name="Potential" totalsRowFunction="custom" dataDxfId="125" totalsRowDxfId="124">
      <calculatedColumnFormula>#REF!</calculatedColumnFormula>
      <totalsRowFormula>'6'!G54</totalsRow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97"/>
  <sheetViews>
    <sheetView topLeftCell="A5" zoomScale="110" workbookViewId="0">
      <selection activeCell="B17" sqref="B17"/>
    </sheetView>
  </sheetViews>
  <sheetFormatPr baseColWidth="10" defaultColWidth="37.1640625" defaultRowHeight="15" x14ac:dyDescent="0.2"/>
  <cols>
    <col min="1" max="1" width="6.83203125" style="4" customWidth="1"/>
    <col min="2" max="2" width="30.6640625" style="22" customWidth="1"/>
    <col min="3" max="3" width="17.83203125" style="24" bestFit="1" customWidth="1"/>
    <col min="4" max="4" width="12.33203125" style="24" bestFit="1" customWidth="1"/>
    <col min="5" max="5" width="12.83203125" style="24" bestFit="1" customWidth="1"/>
    <col min="6" max="6" width="11.83203125" style="24" bestFit="1" customWidth="1"/>
    <col min="7" max="7" width="35.33203125" style="22" customWidth="1"/>
    <col min="8" max="16384" width="37.1640625" style="4"/>
  </cols>
  <sheetData>
    <row r="3" spans="2:9" ht="16" x14ac:dyDescent="0.2">
      <c r="C3" s="42"/>
    </row>
    <row r="7" spans="2:9" ht="26" x14ac:dyDescent="0.3">
      <c r="B7" s="62"/>
      <c r="D7" s="23"/>
    </row>
    <row r="8" spans="2:9" s="29" customFormat="1" ht="27" customHeight="1" x14ac:dyDescent="0.3">
      <c r="B8" s="61"/>
      <c r="C8" s="25"/>
      <c r="D8" s="26"/>
      <c r="E8" s="25"/>
      <c r="F8" s="25"/>
      <c r="G8" s="27"/>
      <c r="H8" s="28"/>
    </row>
    <row r="9" spans="2:9" ht="16" x14ac:dyDescent="0.2">
      <c r="B9" s="38" t="s">
        <v>13</v>
      </c>
      <c r="C9" s="38" t="s">
        <v>19</v>
      </c>
      <c r="D9" s="38" t="s">
        <v>21</v>
      </c>
      <c r="E9" s="38" t="s">
        <v>58</v>
      </c>
      <c r="F9" s="18" t="s">
        <v>35</v>
      </c>
      <c r="G9" s="18" t="s">
        <v>15</v>
      </c>
    </row>
    <row r="10" spans="2:9" ht="16" x14ac:dyDescent="0.2">
      <c r="B10" s="40"/>
      <c r="C10" s="40" t="s">
        <v>39</v>
      </c>
      <c r="D10" s="40" t="s">
        <v>38</v>
      </c>
      <c r="E10" s="40" t="s">
        <v>37</v>
      </c>
      <c r="F10" s="22" t="s">
        <v>36</v>
      </c>
      <c r="G10" s="69" t="s">
        <v>92</v>
      </c>
    </row>
    <row r="11" spans="2:9" ht="16" x14ac:dyDescent="0.2">
      <c r="B11" s="40"/>
      <c r="C11" s="41"/>
      <c r="D11" s="41"/>
      <c r="E11" s="41"/>
      <c r="G11" s="73" t="s">
        <v>63</v>
      </c>
    </row>
    <row r="12" spans="2:9" ht="16" x14ac:dyDescent="0.2">
      <c r="B12" s="40"/>
      <c r="C12" s="41"/>
      <c r="D12" s="41"/>
      <c r="E12" s="41"/>
      <c r="G12" s="49" t="s">
        <v>53</v>
      </c>
    </row>
    <row r="13" spans="2:9" x14ac:dyDescent="0.2">
      <c r="B13" s="40"/>
      <c r="C13" s="41"/>
      <c r="D13" s="41"/>
      <c r="E13" s="41"/>
      <c r="G13" s="47" t="s">
        <v>43</v>
      </c>
    </row>
    <row r="14" spans="2:9" x14ac:dyDescent="0.2">
      <c r="B14" s="11"/>
      <c r="C14" s="12"/>
      <c r="D14" s="12"/>
      <c r="E14" s="12"/>
      <c r="F14" s="46"/>
      <c r="G14" s="48"/>
    </row>
    <row r="15" spans="2:9" ht="26" customHeight="1" x14ac:dyDescent="0.2">
      <c r="B15" s="7" t="s">
        <v>100</v>
      </c>
      <c r="C15" s="15">
        <f>'1'!C54</f>
        <v>6.4473684210526319</v>
      </c>
      <c r="D15" s="15">
        <f>'1'!D54</f>
        <v>7.6315789473684212</v>
      </c>
      <c r="E15" s="15">
        <f>'1'!E54</f>
        <v>7.2368421052631575</v>
      </c>
      <c r="F15" s="15">
        <f>'1'!F54</f>
        <v>13.315789473684211</v>
      </c>
      <c r="G15" s="72">
        <f>'1'!G54</f>
        <v>34.631578947368425</v>
      </c>
      <c r="H15" s="24"/>
      <c r="I15" s="24"/>
    </row>
    <row r="16" spans="2:9" ht="24" customHeight="1" x14ac:dyDescent="0.2">
      <c r="B16" s="7" t="s">
        <v>101</v>
      </c>
      <c r="C16" s="15">
        <f>'2'!C54</f>
        <v>6.5789473684210522</v>
      </c>
      <c r="D16" s="15">
        <f>'2'!D54</f>
        <v>5.2894736842105265</v>
      </c>
      <c r="E16" s="15">
        <f>'2'!E54</f>
        <v>5.0263157894736841</v>
      </c>
      <c r="F16" s="15">
        <f>'2'!F54</f>
        <v>10.473684210526315</v>
      </c>
      <c r="G16" s="15">
        <f>'2'!G54</f>
        <v>27.368421052631579</v>
      </c>
      <c r="H16" s="24"/>
      <c r="I16" s="24"/>
    </row>
    <row r="17" spans="2:12" ht="29.5" customHeight="1" x14ac:dyDescent="0.2">
      <c r="B17" s="7" t="s">
        <v>129</v>
      </c>
      <c r="C17" s="15">
        <f>'3'!C54</f>
        <v>5.6315789473684212</v>
      </c>
      <c r="D17" s="15">
        <f>'3'!D54</f>
        <v>7.3947368421052628</v>
      </c>
      <c r="E17" s="15">
        <f>'3'!E54</f>
        <v>7.0263157894736841</v>
      </c>
      <c r="F17" s="15">
        <f>'3'!F54</f>
        <v>13.315789473684211</v>
      </c>
      <c r="G17" s="72">
        <f>'3'!G54</f>
        <v>33.368421052631582</v>
      </c>
      <c r="H17" s="30"/>
      <c r="J17" s="17"/>
    </row>
    <row r="18" spans="2:12" ht="26" customHeight="1" x14ac:dyDescent="0.2">
      <c r="B18" s="7" t="s">
        <v>94</v>
      </c>
      <c r="C18" s="15">
        <f>'4'!C53</f>
        <v>6.4473684210526319</v>
      </c>
      <c r="D18" s="15">
        <f>'4'!D53</f>
        <v>5.7894736842105265</v>
      </c>
      <c r="E18" s="15">
        <f>'4'!E53</f>
        <v>5.9210526315789478</v>
      </c>
      <c r="F18" s="15">
        <f>'4'!F53</f>
        <v>12.157894736842104</v>
      </c>
      <c r="G18" s="72">
        <f>'4'!G53</f>
        <v>30.315789473684212</v>
      </c>
      <c r="H18" s="30"/>
      <c r="L18" s="17"/>
    </row>
    <row r="19" spans="2:12" ht="26" customHeight="1" x14ac:dyDescent="0.2">
      <c r="B19" s="7" t="s">
        <v>95</v>
      </c>
      <c r="C19" s="54">
        <f>'5'!C53</f>
        <v>7.7631578947368425</v>
      </c>
      <c r="D19" s="54">
        <f>'5'!D53</f>
        <v>7.2105263157894735</v>
      </c>
      <c r="E19" s="54">
        <f>'5'!E53</f>
        <v>7.4473684210526319</v>
      </c>
      <c r="F19" s="54">
        <f>'5'!F53</f>
        <v>15.263157894736842</v>
      </c>
      <c r="G19" s="71">
        <f>'5'!G53</f>
        <v>37.684210526315788</v>
      </c>
      <c r="H19" s="24"/>
      <c r="I19" s="24"/>
      <c r="J19" s="24"/>
      <c r="L19" s="17"/>
    </row>
    <row r="20" spans="2:12" ht="26" customHeight="1" x14ac:dyDescent="0.2">
      <c r="B20" s="7" t="s">
        <v>96</v>
      </c>
      <c r="C20" s="54">
        <f>'6'!C54</f>
        <v>6.5526315789473681</v>
      </c>
      <c r="D20" s="54">
        <f>'6'!D54</f>
        <v>6.8157894736842106</v>
      </c>
      <c r="E20" s="54">
        <f>'6'!E54</f>
        <v>7.0684210526315798</v>
      </c>
      <c r="F20" s="54">
        <f>'6'!F54</f>
        <v>13.368421052631579</v>
      </c>
      <c r="G20" s="72">
        <f>'6'!G54</f>
        <v>33.805263157894743</v>
      </c>
      <c r="H20" s="24"/>
      <c r="I20" s="24"/>
      <c r="J20" s="24"/>
      <c r="L20" s="17"/>
    </row>
    <row r="21" spans="2:12" ht="26" customHeight="1" x14ac:dyDescent="0.2">
      <c r="B21" s="7" t="s">
        <v>97</v>
      </c>
      <c r="C21" s="54">
        <f>'7'!C53</f>
        <v>6.5</v>
      </c>
      <c r="D21" s="54">
        <f>'7'!D53</f>
        <v>5.2368421052631575</v>
      </c>
      <c r="E21" s="54">
        <f>'7'!E53</f>
        <v>5.5263157894736841</v>
      </c>
      <c r="F21" s="54">
        <f>'7'!F53</f>
        <v>12.105263157894736</v>
      </c>
      <c r="G21" s="54">
        <f>'7'!G53</f>
        <v>29.368421052631579</v>
      </c>
      <c r="H21" s="24"/>
      <c r="I21" s="24"/>
      <c r="J21" s="24"/>
      <c r="L21" s="17"/>
    </row>
    <row r="22" spans="2:12" ht="23" customHeight="1" x14ac:dyDescent="0.2">
      <c r="B22" s="7" t="s">
        <v>98</v>
      </c>
      <c r="C22" s="54">
        <f>'8'!C53</f>
        <v>7.2894736842105265</v>
      </c>
      <c r="D22" s="54">
        <f>'8'!D53</f>
        <v>6.5263157894736841</v>
      </c>
      <c r="E22" s="54">
        <f>'8'!E53</f>
        <v>6.5</v>
      </c>
      <c r="F22" s="54">
        <f>'8'!F53</f>
        <v>13.842105263157896</v>
      </c>
      <c r="G22" s="72">
        <f>'8'!G53</f>
        <v>34.15789473684211</v>
      </c>
    </row>
    <row r="23" spans="2:12" ht="21" customHeight="1" x14ac:dyDescent="0.2">
      <c r="B23" s="44" t="s">
        <v>99</v>
      </c>
      <c r="C23" s="54">
        <f>'9'!C54</f>
        <v>7.7105263157894735</v>
      </c>
      <c r="D23" s="54">
        <f>'9'!D54</f>
        <v>6.9473684210526319</v>
      </c>
      <c r="E23" s="54">
        <f>'9'!E54</f>
        <v>6.5263157894736841</v>
      </c>
      <c r="F23" s="54">
        <f>'9'!F54</f>
        <v>13.894736842105264</v>
      </c>
      <c r="G23" s="70">
        <f>'9'!G54</f>
        <v>35.078947368421055</v>
      </c>
      <c r="H23" s="6"/>
    </row>
    <row r="24" spans="2:12" ht="21" customHeight="1" x14ac:dyDescent="0.2">
      <c r="B24" s="32" t="s">
        <v>18</v>
      </c>
      <c r="C24" s="31"/>
      <c r="D24" s="31"/>
      <c r="E24" s="30"/>
      <c r="F24" s="30"/>
    </row>
    <row r="25" spans="2:12" ht="21" customHeight="1" x14ac:dyDescent="0.2">
      <c r="B25" s="4"/>
      <c r="D25" s="31"/>
      <c r="E25" s="30"/>
      <c r="F25" s="30"/>
      <c r="G25" s="36"/>
    </row>
    <row r="26" spans="2:12" ht="21" customHeight="1" x14ac:dyDescent="0.2">
      <c r="B26" s="4"/>
      <c r="D26" s="31"/>
      <c r="E26" s="30"/>
      <c r="F26" s="30"/>
      <c r="G26" s="32"/>
    </row>
    <row r="27" spans="2:12" ht="21" customHeight="1" x14ac:dyDescent="0.2">
      <c r="B27" s="4"/>
      <c r="D27" s="31"/>
      <c r="E27" s="30"/>
      <c r="F27" s="30"/>
    </row>
    <row r="28" spans="2:12" ht="16" x14ac:dyDescent="0.2">
      <c r="B28" s="1"/>
      <c r="C28" s="33"/>
      <c r="D28" s="33"/>
    </row>
    <row r="29" spans="2:12" ht="23" customHeight="1" x14ac:dyDescent="0.2">
      <c r="B29" s="1"/>
      <c r="C29" s="33"/>
      <c r="D29" s="33"/>
      <c r="E29" s="23"/>
      <c r="F29" s="23"/>
    </row>
    <row r="30" spans="2:12" ht="23" customHeight="1" x14ac:dyDescent="0.2">
      <c r="B30" s="39"/>
      <c r="C30" s="33"/>
      <c r="D30" s="33"/>
    </row>
    <row r="31" spans="2:12" ht="23" customHeight="1" x14ac:dyDescent="0.2">
      <c r="B31" s="4"/>
      <c r="C31" s="4"/>
    </row>
    <row r="32" spans="2:12" ht="23" customHeight="1" x14ac:dyDescent="0.2">
      <c r="B32" s="4"/>
      <c r="C32" s="18" t="s">
        <v>40</v>
      </c>
      <c r="D32" s="6" t="s">
        <v>21</v>
      </c>
      <c r="E32" s="6" t="s">
        <v>49</v>
      </c>
      <c r="F32" s="18" t="s">
        <v>35</v>
      </c>
      <c r="G32" s="18" t="s">
        <v>15</v>
      </c>
    </row>
    <row r="33" spans="2:7" ht="23" customHeight="1" x14ac:dyDescent="0.2">
      <c r="B33" s="18" t="s">
        <v>25</v>
      </c>
      <c r="C33" s="37">
        <f t="shared" ref="C33:G41" si="0">C15</f>
        <v>6.4473684210526319</v>
      </c>
      <c r="D33" s="37">
        <f t="shared" si="0"/>
        <v>7.6315789473684212</v>
      </c>
      <c r="E33" s="37">
        <f t="shared" si="0"/>
        <v>7.2368421052631575</v>
      </c>
      <c r="F33" s="37">
        <f t="shared" si="0"/>
        <v>13.315789473684211</v>
      </c>
      <c r="G33" s="37">
        <f t="shared" si="0"/>
        <v>34.631578947368425</v>
      </c>
    </row>
    <row r="34" spans="2:7" s="20" customFormat="1" ht="23" customHeight="1" x14ac:dyDescent="0.2">
      <c r="B34" s="18" t="s">
        <v>26</v>
      </c>
      <c r="C34" s="37">
        <f t="shared" si="0"/>
        <v>6.5789473684210522</v>
      </c>
      <c r="D34" s="37">
        <f t="shared" si="0"/>
        <v>5.2894736842105265</v>
      </c>
      <c r="E34" s="37">
        <f t="shared" si="0"/>
        <v>5.0263157894736841</v>
      </c>
      <c r="F34" s="37">
        <f>F16</f>
        <v>10.473684210526315</v>
      </c>
      <c r="G34" s="37">
        <f t="shared" si="0"/>
        <v>27.368421052631579</v>
      </c>
    </row>
    <row r="35" spans="2:7" ht="23" customHeight="1" x14ac:dyDescent="0.2">
      <c r="B35" s="18" t="s">
        <v>27</v>
      </c>
      <c r="C35" s="37">
        <f t="shared" si="0"/>
        <v>5.6315789473684212</v>
      </c>
      <c r="D35" s="37">
        <f t="shared" si="0"/>
        <v>7.3947368421052628</v>
      </c>
      <c r="E35" s="37">
        <f t="shared" si="0"/>
        <v>7.0263157894736841</v>
      </c>
      <c r="F35" s="37">
        <f t="shared" si="0"/>
        <v>13.315789473684211</v>
      </c>
      <c r="G35" s="37">
        <f t="shared" si="0"/>
        <v>33.368421052631582</v>
      </c>
    </row>
    <row r="36" spans="2:7" ht="23" customHeight="1" x14ac:dyDescent="0.2">
      <c r="B36" s="18" t="s">
        <v>28</v>
      </c>
      <c r="C36" s="37">
        <f t="shared" si="0"/>
        <v>6.4473684210526319</v>
      </c>
      <c r="D36" s="37">
        <f t="shared" si="0"/>
        <v>5.7894736842105265</v>
      </c>
      <c r="E36" s="37">
        <f t="shared" si="0"/>
        <v>5.9210526315789478</v>
      </c>
      <c r="F36" s="37">
        <f t="shared" si="0"/>
        <v>12.157894736842104</v>
      </c>
      <c r="G36" s="37">
        <f>G18</f>
        <v>30.315789473684212</v>
      </c>
    </row>
    <row r="37" spans="2:7" ht="23" customHeight="1" x14ac:dyDescent="0.2">
      <c r="B37" s="18" t="s">
        <v>29</v>
      </c>
      <c r="C37" s="37">
        <f t="shared" si="0"/>
        <v>7.7631578947368425</v>
      </c>
      <c r="D37" s="37">
        <f t="shared" si="0"/>
        <v>7.2105263157894735</v>
      </c>
      <c r="E37" s="37">
        <f t="shared" si="0"/>
        <v>7.4473684210526319</v>
      </c>
      <c r="F37" s="37">
        <f t="shared" si="0"/>
        <v>15.263157894736842</v>
      </c>
      <c r="G37" s="47">
        <f t="shared" si="0"/>
        <v>37.684210526315788</v>
      </c>
    </row>
    <row r="38" spans="2:7" ht="23" customHeight="1" x14ac:dyDescent="0.2">
      <c r="B38" s="18" t="s">
        <v>22</v>
      </c>
      <c r="C38" s="37">
        <f t="shared" si="0"/>
        <v>6.5526315789473681</v>
      </c>
      <c r="D38" s="37">
        <f t="shared" si="0"/>
        <v>6.8157894736842106</v>
      </c>
      <c r="E38" s="37">
        <f t="shared" si="0"/>
        <v>7.0684210526315798</v>
      </c>
      <c r="F38" s="37">
        <f t="shared" si="0"/>
        <v>13.368421052631579</v>
      </c>
      <c r="G38" s="47">
        <f t="shared" si="0"/>
        <v>33.805263157894743</v>
      </c>
    </row>
    <row r="39" spans="2:7" ht="23" customHeight="1" x14ac:dyDescent="0.2">
      <c r="B39" s="18" t="s">
        <v>23</v>
      </c>
      <c r="C39" s="37">
        <f t="shared" si="0"/>
        <v>6.5</v>
      </c>
      <c r="D39" s="37">
        <f t="shared" si="0"/>
        <v>5.2368421052631575</v>
      </c>
      <c r="E39" s="37">
        <f t="shared" si="0"/>
        <v>5.5263157894736841</v>
      </c>
      <c r="F39" s="37">
        <f t="shared" si="0"/>
        <v>12.105263157894736</v>
      </c>
      <c r="G39" s="47">
        <f t="shared" si="0"/>
        <v>29.368421052631579</v>
      </c>
    </row>
    <row r="40" spans="2:7" ht="23" customHeight="1" x14ac:dyDescent="0.2">
      <c r="B40" s="18" t="s">
        <v>24</v>
      </c>
      <c r="C40" s="37">
        <f t="shared" si="0"/>
        <v>7.2894736842105265</v>
      </c>
      <c r="D40" s="37">
        <f t="shared" si="0"/>
        <v>6.5263157894736841</v>
      </c>
      <c r="E40" s="37">
        <f t="shared" si="0"/>
        <v>6.5</v>
      </c>
      <c r="F40" s="37">
        <f t="shared" si="0"/>
        <v>13.842105263157896</v>
      </c>
      <c r="G40" s="47">
        <f t="shared" si="0"/>
        <v>34.15789473684211</v>
      </c>
    </row>
    <row r="41" spans="2:7" ht="23" customHeight="1" x14ac:dyDescent="0.2">
      <c r="B41" s="18">
        <v>9</v>
      </c>
      <c r="C41" s="37">
        <f t="shared" si="0"/>
        <v>7.7105263157894735</v>
      </c>
      <c r="D41" s="37">
        <f t="shared" si="0"/>
        <v>6.9473684210526319</v>
      </c>
      <c r="E41" s="37">
        <f t="shared" si="0"/>
        <v>6.5263157894736841</v>
      </c>
      <c r="F41" s="37">
        <f t="shared" si="0"/>
        <v>13.894736842105264</v>
      </c>
      <c r="G41" s="47">
        <f t="shared" si="0"/>
        <v>35.078947368421055</v>
      </c>
    </row>
    <row r="42" spans="2:7" ht="23" customHeight="1" x14ac:dyDescent="0.2">
      <c r="B42" s="18">
        <v>10</v>
      </c>
      <c r="C42" s="37" t="e">
        <f>#REF!</f>
        <v>#REF!</v>
      </c>
      <c r="D42" s="37" t="e">
        <f>#REF!</f>
        <v>#REF!</v>
      </c>
      <c r="E42" s="37" t="e">
        <f>#REF!</f>
        <v>#REF!</v>
      </c>
      <c r="F42" s="37" t="e">
        <f>#REF!</f>
        <v>#REF!</v>
      </c>
      <c r="G42" s="58" t="e">
        <f>#REF!</f>
        <v>#REF!</v>
      </c>
    </row>
    <row r="43" spans="2:7" ht="16" x14ac:dyDescent="0.2">
      <c r="B43" s="18"/>
      <c r="C43" s="37"/>
      <c r="D43" s="37"/>
      <c r="E43" s="37"/>
      <c r="F43" s="37"/>
    </row>
    <row r="44" spans="2:7" ht="16" x14ac:dyDescent="0.2">
      <c r="C44" s="37"/>
    </row>
    <row r="45" spans="2:7" ht="18.5" customHeight="1" x14ac:dyDescent="0.2">
      <c r="C45" s="37"/>
    </row>
    <row r="46" spans="2:7" ht="18.5" customHeight="1" x14ac:dyDescent="0.2">
      <c r="B46" s="32"/>
      <c r="C46" s="37"/>
      <c r="D46" s="30"/>
      <c r="E46" s="30"/>
      <c r="F46" s="30"/>
      <c r="G46" s="32"/>
    </row>
    <row r="47" spans="2:7" ht="16" x14ac:dyDescent="0.2">
      <c r="C47" s="37"/>
    </row>
    <row r="60" spans="3:7" x14ac:dyDescent="0.2">
      <c r="C60" s="35"/>
      <c r="D60" s="35"/>
      <c r="E60" s="35"/>
      <c r="F60" s="35"/>
      <c r="G60" s="34"/>
    </row>
    <row r="61" spans="3:7" ht="23.5" customHeight="1" x14ac:dyDescent="0.2"/>
    <row r="62" spans="3:7" ht="23.5" customHeight="1" x14ac:dyDescent="0.2"/>
    <row r="63" spans="3:7" ht="33.5" customHeight="1" x14ac:dyDescent="0.2"/>
    <row r="66" spans="2:7" ht="17" customHeight="1" x14ac:dyDescent="0.2"/>
    <row r="67" spans="2:7" ht="15.5" customHeight="1" x14ac:dyDescent="0.2"/>
    <row r="77" spans="2:7" x14ac:dyDescent="0.2">
      <c r="B77" s="36"/>
      <c r="C77" s="35"/>
      <c r="D77" s="35"/>
      <c r="E77" s="35"/>
      <c r="F77" s="35"/>
      <c r="G77" s="34"/>
    </row>
    <row r="80" spans="2:7" ht="18.5" customHeight="1" x14ac:dyDescent="0.2"/>
    <row r="81" spans="2:7" x14ac:dyDescent="0.2">
      <c r="B81" s="36"/>
    </row>
    <row r="90" spans="2:7" ht="23.5" customHeight="1" x14ac:dyDescent="0.2"/>
    <row r="91" spans="2:7" ht="23.5" customHeight="1" x14ac:dyDescent="0.2"/>
    <row r="92" spans="2:7" ht="23.5" customHeight="1" x14ac:dyDescent="0.2"/>
    <row r="93" spans="2:7" ht="23.5" customHeight="1" x14ac:dyDescent="0.2"/>
    <row r="94" spans="2:7" ht="23.5" customHeight="1" x14ac:dyDescent="0.2">
      <c r="B94" s="36"/>
      <c r="C94" s="35"/>
      <c r="D94" s="35"/>
      <c r="E94" s="35"/>
      <c r="F94" s="35"/>
      <c r="G94" s="34"/>
    </row>
    <row r="95" spans="2:7" ht="26" customHeight="1" x14ac:dyDescent="0.2"/>
    <row r="96" spans="2:7" ht="14.5" customHeight="1" x14ac:dyDescent="0.2">
      <c r="B96" s="36"/>
    </row>
    <row r="97" spans="2:2" x14ac:dyDescent="0.2">
      <c r="B97" s="32"/>
    </row>
  </sheetData>
  <phoneticPr fontId="19" type="noConversion"/>
  <conditionalFormatting sqref="G10">
    <cfRule type="cellIs" dxfId="122" priority="5" operator="lessThan">
      <formula>1</formula>
    </cfRule>
    <cfRule type="cellIs" dxfId="121" priority="6" operator="lessThan">
      <formula>1</formula>
    </cfRule>
  </conditionalFormatting>
  <conditionalFormatting sqref="G11">
    <cfRule type="cellIs" dxfId="120" priority="3" operator="lessThan">
      <formula>1</formula>
    </cfRule>
    <cfRule type="cellIs" dxfId="119" priority="4" operator="lessThan">
      <formula>1</formula>
    </cfRule>
  </conditionalFormatting>
  <conditionalFormatting sqref="G12">
    <cfRule type="cellIs" dxfId="118" priority="1" operator="lessThan">
      <formula>1</formula>
    </cfRule>
    <cfRule type="cellIs" dxfId="117" priority="2" operator="lessThan">
      <formula>1</formula>
    </cfRule>
  </conditionalFormatting>
  <pageMargins left="3.937007874015748E-2" right="3.937007874015748E-2" top="0.74803149606299213" bottom="0.74803149606299213" header="0.31496062992125984" footer="0.31496062992125984"/>
  <pageSetup paperSize="9" orientation="portrait" r:id="rId1"/>
  <ignoredErrors>
    <ignoredError sqref="G11:G13 G19" calculatedColumn="1"/>
  </ignoredErrors>
  <drawing r:id="rId2"/>
  <tableParts count="1">
    <tablePart r:id="rId3"/>
  </tablePar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28"/>
  <sheetViews>
    <sheetView topLeftCell="B1" workbookViewId="0">
      <selection activeCell="F24" sqref="F24"/>
    </sheetView>
  </sheetViews>
  <sheetFormatPr baseColWidth="10" defaultColWidth="8.83203125" defaultRowHeight="16" x14ac:dyDescent="0.2"/>
  <cols>
    <col min="1" max="1" width="4.33203125" style="1" customWidth="1"/>
    <col min="2" max="2" width="22.33203125" style="1" customWidth="1"/>
    <col min="3" max="4" width="15.6640625" style="1" customWidth="1"/>
    <col min="5" max="5" width="21.6640625" style="1" customWidth="1"/>
    <col min="6" max="6" width="22.5" style="1" customWidth="1"/>
    <col min="7" max="7" width="40.33203125" style="1" customWidth="1"/>
    <col min="8" max="8" width="8.33203125" style="1" customWidth="1"/>
    <col min="9" max="10" width="8.83203125" style="1"/>
    <col min="11" max="13" width="13.6640625" style="1" bestFit="1" customWidth="1"/>
    <col min="14" max="14" width="11.5" style="1" bestFit="1" customWidth="1"/>
    <col min="15" max="16384" width="8.83203125" style="1"/>
  </cols>
  <sheetData>
    <row r="1" spans="1:6" x14ac:dyDescent="0.2">
      <c r="A1" s="64"/>
      <c r="B1" s="64"/>
      <c r="C1" s="64"/>
      <c r="D1" s="64"/>
      <c r="E1" s="64"/>
    </row>
    <row r="2" spans="1:6" x14ac:dyDescent="0.2">
      <c r="A2" s="64"/>
      <c r="B2" s="64"/>
      <c r="C2" s="64"/>
      <c r="D2" s="64"/>
      <c r="E2" s="64"/>
    </row>
    <row r="3" spans="1:6" x14ac:dyDescent="0.2">
      <c r="A3" s="64"/>
      <c r="B3" s="64"/>
      <c r="C3" s="64"/>
      <c r="D3" s="64"/>
      <c r="E3" s="64"/>
    </row>
    <row r="4" spans="1:6" x14ac:dyDescent="0.2">
      <c r="A4" s="64"/>
      <c r="B4" s="64"/>
      <c r="C4" s="64"/>
      <c r="D4" s="64"/>
      <c r="E4" s="64"/>
    </row>
    <row r="5" spans="1:6" x14ac:dyDescent="0.2">
      <c r="A5" s="64"/>
      <c r="B5" s="64"/>
      <c r="C5" s="64"/>
      <c r="D5" s="64"/>
      <c r="E5" s="64"/>
    </row>
    <row r="6" spans="1:6" ht="21" x14ac:dyDescent="0.25">
      <c r="A6" s="64"/>
      <c r="B6" s="63" t="s">
        <v>64</v>
      </c>
      <c r="C6" s="66" t="s">
        <v>91</v>
      </c>
      <c r="D6" s="65"/>
      <c r="E6" s="64"/>
      <c r="F6" s="63" t="s">
        <v>83</v>
      </c>
    </row>
    <row r="7" spans="1:6" ht="21" x14ac:dyDescent="0.25">
      <c r="A7" s="64"/>
      <c r="B7" s="63" t="s">
        <v>65</v>
      </c>
      <c r="C7" s="66" t="s">
        <v>192</v>
      </c>
      <c r="D7" s="65"/>
      <c r="E7" s="66"/>
      <c r="F7" s="63" t="s">
        <v>84</v>
      </c>
    </row>
    <row r="8" spans="1:6" ht="21" x14ac:dyDescent="0.25">
      <c r="A8" s="64"/>
      <c r="B8" s="63" t="s">
        <v>66</v>
      </c>
      <c r="C8" s="66" t="s">
        <v>193</v>
      </c>
      <c r="D8" s="65"/>
      <c r="E8" s="66"/>
      <c r="F8" s="66" t="s">
        <v>300</v>
      </c>
    </row>
    <row r="9" spans="1:6" ht="21" x14ac:dyDescent="0.25">
      <c r="A9" s="64"/>
      <c r="B9" s="63" t="s">
        <v>67</v>
      </c>
      <c r="C9" s="66" t="s">
        <v>194</v>
      </c>
      <c r="D9" s="65"/>
      <c r="E9" s="66"/>
      <c r="F9" s="66" t="s">
        <v>304</v>
      </c>
    </row>
    <row r="10" spans="1:6" ht="21" x14ac:dyDescent="0.25">
      <c r="A10" s="64"/>
      <c r="B10" s="63" t="s">
        <v>68</v>
      </c>
      <c r="C10" s="66" t="s">
        <v>195</v>
      </c>
      <c r="D10" s="65"/>
      <c r="E10" s="66"/>
      <c r="F10" s="66" t="s">
        <v>305</v>
      </c>
    </row>
    <row r="11" spans="1:6" ht="21" x14ac:dyDescent="0.25">
      <c r="A11" s="64"/>
      <c r="B11" s="63" t="s">
        <v>120</v>
      </c>
      <c r="C11" s="66" t="s">
        <v>200</v>
      </c>
      <c r="D11" s="65"/>
      <c r="E11" s="66"/>
      <c r="F11" s="66" t="s">
        <v>306</v>
      </c>
    </row>
    <row r="12" spans="1:6" ht="21" x14ac:dyDescent="0.25">
      <c r="A12" s="64"/>
      <c r="B12" s="63" t="s">
        <v>69</v>
      </c>
      <c r="C12" s="66" t="s">
        <v>196</v>
      </c>
      <c r="D12" s="67"/>
      <c r="E12" s="66"/>
      <c r="F12" s="63" t="s">
        <v>85</v>
      </c>
    </row>
    <row r="13" spans="1:6" ht="21" x14ac:dyDescent="0.25">
      <c r="A13" s="64"/>
      <c r="B13" s="63" t="s">
        <v>70</v>
      </c>
      <c r="C13" s="66" t="s">
        <v>116</v>
      </c>
      <c r="D13" s="65"/>
      <c r="E13" s="66"/>
      <c r="F13" s="66" t="s">
        <v>301</v>
      </c>
    </row>
    <row r="14" spans="1:6" ht="21" x14ac:dyDescent="0.25">
      <c r="A14" s="64"/>
      <c r="B14" s="63" t="s">
        <v>71</v>
      </c>
      <c r="C14" s="66" t="s">
        <v>197</v>
      </c>
      <c r="D14" s="65"/>
      <c r="E14" s="66"/>
      <c r="F14" s="66" t="s">
        <v>307</v>
      </c>
    </row>
    <row r="15" spans="1:6" ht="21" x14ac:dyDescent="0.25">
      <c r="A15" s="64"/>
      <c r="B15" s="63" t="s">
        <v>72</v>
      </c>
      <c r="C15" s="66" t="s">
        <v>198</v>
      </c>
      <c r="D15" s="65"/>
      <c r="E15" s="66"/>
      <c r="F15" s="63" t="s">
        <v>86</v>
      </c>
    </row>
    <row r="16" spans="1:6" ht="21" x14ac:dyDescent="0.25">
      <c r="A16" s="64"/>
      <c r="B16" s="63" t="s">
        <v>73</v>
      </c>
      <c r="C16" s="66" t="s">
        <v>199</v>
      </c>
      <c r="D16" s="65"/>
      <c r="E16" s="66"/>
      <c r="F16" s="66" t="s">
        <v>302</v>
      </c>
    </row>
    <row r="17" spans="1:15" ht="21" x14ac:dyDescent="0.25">
      <c r="A17" s="64"/>
      <c r="B17" s="63" t="s">
        <v>74</v>
      </c>
      <c r="C17" s="66"/>
      <c r="D17" s="65"/>
      <c r="E17" s="66"/>
      <c r="F17" s="66" t="s">
        <v>309</v>
      </c>
    </row>
    <row r="18" spans="1:15" ht="21" x14ac:dyDescent="0.25">
      <c r="A18" s="64"/>
      <c r="B18" s="63" t="s">
        <v>75</v>
      </c>
      <c r="C18" s="66"/>
      <c r="D18" s="65"/>
      <c r="E18" s="66"/>
      <c r="F18" s="63" t="s">
        <v>87</v>
      </c>
    </row>
    <row r="19" spans="1:15" ht="21" x14ac:dyDescent="0.25">
      <c r="A19" s="64"/>
      <c r="B19" s="63" t="s">
        <v>76</v>
      </c>
      <c r="C19" s="66" t="s">
        <v>201</v>
      </c>
      <c r="D19" s="65" t="s">
        <v>77</v>
      </c>
      <c r="E19" s="66"/>
      <c r="F19" s="66" t="s">
        <v>303</v>
      </c>
    </row>
    <row r="20" spans="1:15" ht="21" x14ac:dyDescent="0.25">
      <c r="A20" s="64"/>
      <c r="B20" s="63" t="s">
        <v>78</v>
      </c>
      <c r="C20" s="66" t="s">
        <v>202</v>
      </c>
      <c r="D20" s="65"/>
      <c r="E20" s="66"/>
      <c r="F20" s="66" t="s">
        <v>308</v>
      </c>
    </row>
    <row r="21" spans="1:15" ht="21" x14ac:dyDescent="0.25">
      <c r="A21" s="64"/>
      <c r="B21" s="63" t="s">
        <v>79</v>
      </c>
      <c r="C21" s="66" t="s">
        <v>203</v>
      </c>
      <c r="D21" s="65"/>
      <c r="E21" s="66"/>
      <c r="F21" s="66" t="s">
        <v>310</v>
      </c>
    </row>
    <row r="22" spans="1:15" ht="21" x14ac:dyDescent="0.25">
      <c r="A22" s="64"/>
      <c r="B22" s="63" t="s">
        <v>80</v>
      </c>
      <c r="C22" s="66" t="s">
        <v>204</v>
      </c>
      <c r="D22" s="65"/>
      <c r="E22" s="66"/>
      <c r="F22" s="66" t="s">
        <v>311</v>
      </c>
    </row>
    <row r="23" spans="1:15" ht="21" x14ac:dyDescent="0.25">
      <c r="A23" s="64"/>
      <c r="B23" s="63" t="s">
        <v>81</v>
      </c>
      <c r="C23" s="66" t="s">
        <v>155</v>
      </c>
      <c r="D23" s="65"/>
      <c r="E23" s="66"/>
      <c r="F23" s="3" t="s">
        <v>312</v>
      </c>
    </row>
    <row r="24" spans="1:15" s="5" customFormat="1" ht="27" customHeight="1" x14ac:dyDescent="0.25">
      <c r="A24" s="68"/>
      <c r="B24" s="63" t="s">
        <v>82</v>
      </c>
      <c r="C24" s="66" t="s">
        <v>112</v>
      </c>
      <c r="D24" s="65"/>
      <c r="E24" s="66"/>
      <c r="F24" s="3"/>
      <c r="G24" s="4"/>
    </row>
    <row r="25" spans="1:15" s="5" customFormat="1" ht="27" customHeight="1" x14ac:dyDescent="0.25">
      <c r="A25" s="68"/>
      <c r="B25" s="63"/>
      <c r="C25" s="66"/>
      <c r="D25" s="66"/>
      <c r="E25" s="66"/>
      <c r="F25" s="3"/>
      <c r="G25" s="4"/>
    </row>
    <row r="26" spans="1:15" s="5" customFormat="1" ht="13.5" customHeight="1" x14ac:dyDescent="0.25">
      <c r="B26" s="2"/>
      <c r="C26" s="3"/>
      <c r="D26" s="3"/>
      <c r="E26" s="3"/>
      <c r="F26" s="3"/>
      <c r="G26" s="4"/>
    </row>
    <row r="27" spans="1:15" s="5" customFormat="1" ht="21" x14ac:dyDescent="0.25">
      <c r="B27" s="2" t="s">
        <v>20</v>
      </c>
      <c r="C27" s="43">
        <v>19</v>
      </c>
      <c r="D27" s="3"/>
      <c r="E27" s="3"/>
      <c r="F27" s="3"/>
      <c r="G27" s="4"/>
    </row>
    <row r="28" spans="1:15" x14ac:dyDescent="0.2">
      <c r="B28" s="6"/>
    </row>
    <row r="29" spans="1:15" x14ac:dyDescent="0.2">
      <c r="B29" s="7" t="s">
        <v>14</v>
      </c>
      <c r="C29" s="7" t="s">
        <v>59</v>
      </c>
      <c r="D29" s="7" t="s">
        <v>60</v>
      </c>
      <c r="E29" s="45" t="s">
        <v>61</v>
      </c>
      <c r="F29" s="7" t="s">
        <v>62</v>
      </c>
      <c r="G29" s="38" t="s">
        <v>15</v>
      </c>
    </row>
    <row r="30" spans="1:15" x14ac:dyDescent="0.2">
      <c r="B30" s="8"/>
      <c r="C30" s="9" t="s">
        <v>1</v>
      </c>
      <c r="D30" s="9" t="s">
        <v>2</v>
      </c>
      <c r="E30" s="9" t="s">
        <v>57</v>
      </c>
      <c r="F30" s="9" t="s">
        <v>30</v>
      </c>
      <c r="G30" s="51" t="s">
        <v>41</v>
      </c>
    </row>
    <row r="31" spans="1:15" x14ac:dyDescent="0.2">
      <c r="B31" s="8"/>
      <c r="C31" s="9" t="s">
        <v>55</v>
      </c>
      <c r="D31" s="9" t="s">
        <v>55</v>
      </c>
      <c r="E31" s="9"/>
      <c r="F31" s="9" t="s">
        <v>56</v>
      </c>
      <c r="G31" s="51" t="s">
        <v>54</v>
      </c>
    </row>
    <row r="32" spans="1:15" x14ac:dyDescent="0.2">
      <c r="B32" s="8"/>
      <c r="C32" s="9"/>
      <c r="D32" s="9"/>
      <c r="E32" s="9"/>
      <c r="F32" s="9"/>
      <c r="G32" s="51" t="s">
        <v>53</v>
      </c>
      <c r="K32" s="50" t="s">
        <v>0</v>
      </c>
      <c r="L32" s="50" t="s">
        <v>21</v>
      </c>
      <c r="M32" s="50" t="s">
        <v>49</v>
      </c>
      <c r="N32" s="50" t="s">
        <v>42</v>
      </c>
      <c r="O32" s="50" t="s">
        <v>50</v>
      </c>
    </row>
    <row r="33" spans="2:15" x14ac:dyDescent="0.2">
      <c r="B33" s="10"/>
      <c r="C33" s="11"/>
      <c r="D33" s="11"/>
      <c r="E33" s="11"/>
      <c r="F33" s="11"/>
      <c r="G33" s="52" t="s">
        <v>43</v>
      </c>
      <c r="J33" s="1" t="str">
        <f>B34</f>
        <v>Kock 1</v>
      </c>
      <c r="K33" s="50">
        <f t="shared" ref="K33:N47" si="0">C34</f>
        <v>8.5</v>
      </c>
      <c r="L33" s="50">
        <f t="shared" si="0"/>
        <v>8</v>
      </c>
      <c r="M33" s="50">
        <f t="shared" si="0"/>
        <v>8</v>
      </c>
      <c r="N33" s="50">
        <f t="shared" si="0"/>
        <v>8.5</v>
      </c>
      <c r="O33" s="50"/>
    </row>
    <row r="34" spans="2:15" x14ac:dyDescent="0.2">
      <c r="B34" s="11" t="s">
        <v>3</v>
      </c>
      <c r="C34" s="56">
        <v>8.5</v>
      </c>
      <c r="D34" s="56">
        <v>8</v>
      </c>
      <c r="E34" s="56">
        <v>8</v>
      </c>
      <c r="F34" s="56">
        <v>8.5</v>
      </c>
      <c r="G34" s="53"/>
      <c r="J34" s="1" t="str">
        <f t="shared" ref="J34:J43" si="1">B35</f>
        <v>Kock 2</v>
      </c>
      <c r="K34" s="50">
        <f t="shared" si="0"/>
        <v>7.5</v>
      </c>
      <c r="L34" s="50">
        <f t="shared" si="0"/>
        <v>4</v>
      </c>
      <c r="M34" s="50">
        <f t="shared" si="0"/>
        <v>3</v>
      </c>
      <c r="N34" s="50">
        <f t="shared" si="0"/>
        <v>3</v>
      </c>
      <c r="O34" s="50"/>
    </row>
    <row r="35" spans="2:15" x14ac:dyDescent="0.2">
      <c r="B35" s="9" t="s">
        <v>93</v>
      </c>
      <c r="C35" s="57">
        <v>7.5</v>
      </c>
      <c r="D35" s="57">
        <v>4</v>
      </c>
      <c r="E35" s="57">
        <v>3</v>
      </c>
      <c r="F35" s="57">
        <v>3</v>
      </c>
      <c r="G35" s="13"/>
      <c r="J35" s="1" t="str">
        <f t="shared" si="1"/>
        <v>Kock 3</v>
      </c>
      <c r="K35" s="50">
        <f t="shared" si="0"/>
        <v>5</v>
      </c>
      <c r="L35" s="50">
        <f t="shared" si="0"/>
        <v>4.5</v>
      </c>
      <c r="M35" s="50">
        <f t="shared" si="0"/>
        <v>4.5</v>
      </c>
      <c r="N35" s="50">
        <f t="shared" si="0"/>
        <v>5</v>
      </c>
      <c r="O35" s="50"/>
    </row>
    <row r="36" spans="2:15" x14ac:dyDescent="0.2">
      <c r="B36" s="9" t="s">
        <v>4</v>
      </c>
      <c r="C36" s="57">
        <v>5</v>
      </c>
      <c r="D36" s="57">
        <v>4.5</v>
      </c>
      <c r="E36" s="57">
        <v>4.5</v>
      </c>
      <c r="F36" s="57">
        <v>5</v>
      </c>
      <c r="G36" s="13"/>
      <c r="J36" s="1" t="str">
        <f t="shared" si="1"/>
        <v>Kock 4</v>
      </c>
      <c r="K36" s="50">
        <f t="shared" si="0"/>
        <v>9</v>
      </c>
      <c r="L36" s="50">
        <f t="shared" si="0"/>
        <v>9</v>
      </c>
      <c r="M36" s="50">
        <f t="shared" si="0"/>
        <v>7</v>
      </c>
      <c r="N36" s="50">
        <f t="shared" si="0"/>
        <v>7</v>
      </c>
      <c r="O36" s="50"/>
    </row>
    <row r="37" spans="2:15" x14ac:dyDescent="0.2">
      <c r="B37" s="9" t="s">
        <v>5</v>
      </c>
      <c r="C37" s="57">
        <v>9</v>
      </c>
      <c r="D37" s="57">
        <v>9</v>
      </c>
      <c r="E37" s="57">
        <v>7</v>
      </c>
      <c r="F37" s="57">
        <v>7</v>
      </c>
      <c r="G37" s="13"/>
      <c r="J37" s="1" t="str">
        <f t="shared" si="1"/>
        <v>Kock 5</v>
      </c>
      <c r="K37" s="50">
        <f t="shared" si="0"/>
        <v>7</v>
      </c>
      <c r="L37" s="50">
        <f t="shared" si="0"/>
        <v>7</v>
      </c>
      <c r="M37" s="50">
        <f t="shared" si="0"/>
        <v>3</v>
      </c>
      <c r="N37" s="50">
        <f t="shared" si="0"/>
        <v>6.5</v>
      </c>
      <c r="O37" s="50"/>
    </row>
    <row r="38" spans="2:15" x14ac:dyDescent="0.2">
      <c r="B38" s="9" t="s">
        <v>6</v>
      </c>
      <c r="C38" s="57">
        <v>7</v>
      </c>
      <c r="D38" s="57">
        <v>7</v>
      </c>
      <c r="E38" s="57">
        <v>3</v>
      </c>
      <c r="F38" s="57">
        <v>6.5</v>
      </c>
      <c r="G38" s="13"/>
      <c r="J38" s="1" t="str">
        <f t="shared" si="1"/>
        <v>Kock 6</v>
      </c>
      <c r="K38" s="50">
        <f t="shared" si="0"/>
        <v>8</v>
      </c>
      <c r="L38" s="50">
        <f t="shared" si="0"/>
        <v>7</v>
      </c>
      <c r="M38" s="50">
        <f t="shared" si="0"/>
        <v>7.5</v>
      </c>
      <c r="N38" s="50">
        <f t="shared" si="0"/>
        <v>7</v>
      </c>
      <c r="O38" s="50"/>
    </row>
    <row r="39" spans="2:15" x14ac:dyDescent="0.2">
      <c r="B39" s="9" t="s">
        <v>7</v>
      </c>
      <c r="C39" s="57">
        <v>8</v>
      </c>
      <c r="D39" s="57">
        <v>7</v>
      </c>
      <c r="E39" s="57">
        <v>7.5</v>
      </c>
      <c r="F39" s="57">
        <v>7</v>
      </c>
      <c r="G39" s="13"/>
      <c r="J39" s="1" t="str">
        <f t="shared" si="1"/>
        <v>Kock 7</v>
      </c>
      <c r="K39" s="50">
        <f t="shared" si="0"/>
        <v>8.5</v>
      </c>
      <c r="L39" s="50">
        <f t="shared" si="0"/>
        <v>6.5</v>
      </c>
      <c r="M39" s="50">
        <f t="shared" si="0"/>
        <v>7.5</v>
      </c>
      <c r="N39" s="50">
        <f t="shared" si="0"/>
        <v>7</v>
      </c>
      <c r="O39" s="50"/>
    </row>
    <row r="40" spans="2:15" x14ac:dyDescent="0.2">
      <c r="B40" s="9" t="s">
        <v>8</v>
      </c>
      <c r="C40" s="57">
        <v>8.5</v>
      </c>
      <c r="D40" s="57">
        <v>6.5</v>
      </c>
      <c r="E40" s="57">
        <v>7.5</v>
      </c>
      <c r="F40" s="57">
        <v>7</v>
      </c>
      <c r="G40" s="13"/>
      <c r="J40" s="1" t="str">
        <f t="shared" si="1"/>
        <v>Kock 8</v>
      </c>
      <c r="K40" s="50">
        <f t="shared" si="0"/>
        <v>8</v>
      </c>
      <c r="L40" s="50">
        <f t="shared" si="0"/>
        <v>5</v>
      </c>
      <c r="M40" s="50">
        <f t="shared" si="0"/>
        <v>5</v>
      </c>
      <c r="N40" s="50">
        <f t="shared" si="0"/>
        <v>5</v>
      </c>
      <c r="O40" s="50"/>
    </row>
    <row r="41" spans="2:15" x14ac:dyDescent="0.2">
      <c r="B41" s="9" t="s">
        <v>9</v>
      </c>
      <c r="C41" s="57">
        <v>8</v>
      </c>
      <c r="D41" s="57">
        <v>5</v>
      </c>
      <c r="E41" s="57">
        <v>5</v>
      </c>
      <c r="F41" s="57">
        <v>5</v>
      </c>
      <c r="G41" s="13"/>
      <c r="J41" s="1" t="str">
        <f t="shared" si="1"/>
        <v>Kock 9</v>
      </c>
      <c r="K41" s="50">
        <f t="shared" si="0"/>
        <v>9</v>
      </c>
      <c r="L41" s="50">
        <f t="shared" si="0"/>
        <v>7.5</v>
      </c>
      <c r="M41" s="50">
        <f t="shared" si="0"/>
        <v>8.5</v>
      </c>
      <c r="N41" s="50">
        <f t="shared" si="0"/>
        <v>9.5</v>
      </c>
      <c r="O41" s="50"/>
    </row>
    <row r="42" spans="2:15" x14ac:dyDescent="0.2">
      <c r="B42" s="9" t="s">
        <v>10</v>
      </c>
      <c r="C42" s="57">
        <v>9</v>
      </c>
      <c r="D42" s="57">
        <v>7.5</v>
      </c>
      <c r="E42" s="57">
        <v>8.5</v>
      </c>
      <c r="F42" s="57">
        <v>9.5</v>
      </c>
      <c r="G42" s="13"/>
      <c r="J42" s="1" t="str">
        <f t="shared" si="1"/>
        <v>Kock 10</v>
      </c>
      <c r="K42" s="50">
        <f t="shared" si="0"/>
        <v>9.5</v>
      </c>
      <c r="L42" s="50">
        <f t="shared" si="0"/>
        <v>8</v>
      </c>
      <c r="M42" s="50">
        <f t="shared" si="0"/>
        <v>8.5</v>
      </c>
      <c r="N42" s="50">
        <f t="shared" si="0"/>
        <v>9</v>
      </c>
      <c r="O42" s="50"/>
    </row>
    <row r="43" spans="2:15" x14ac:dyDescent="0.2">
      <c r="B43" s="9" t="s">
        <v>11</v>
      </c>
      <c r="C43" s="57">
        <v>9.5</v>
      </c>
      <c r="D43" s="57">
        <v>8</v>
      </c>
      <c r="E43" s="57">
        <v>8.5</v>
      </c>
      <c r="F43" s="57">
        <v>9</v>
      </c>
      <c r="G43" s="13"/>
      <c r="J43" s="1" t="str">
        <f t="shared" si="1"/>
        <v>Kock 11</v>
      </c>
      <c r="K43" s="50">
        <f t="shared" si="0"/>
        <v>8</v>
      </c>
      <c r="L43" s="50">
        <f t="shared" si="0"/>
        <v>10</v>
      </c>
      <c r="M43" s="50">
        <f t="shared" si="0"/>
        <v>9</v>
      </c>
      <c r="N43" s="50">
        <f t="shared" si="0"/>
        <v>10</v>
      </c>
      <c r="O43" s="50"/>
    </row>
    <row r="44" spans="2:15" x14ac:dyDescent="0.2">
      <c r="B44" s="9" t="s">
        <v>12</v>
      </c>
      <c r="C44" s="57">
        <v>8</v>
      </c>
      <c r="D44" s="57">
        <v>10</v>
      </c>
      <c r="E44" s="57">
        <v>9</v>
      </c>
      <c r="F44" s="57">
        <v>10</v>
      </c>
      <c r="G44" s="13"/>
      <c r="J44" s="1" t="s">
        <v>31</v>
      </c>
      <c r="K44" s="50">
        <f t="shared" si="0"/>
        <v>7</v>
      </c>
      <c r="L44" s="50">
        <f t="shared" si="0"/>
        <v>6.5</v>
      </c>
      <c r="M44" s="50">
        <f t="shared" si="0"/>
        <v>4.5</v>
      </c>
      <c r="N44" s="50">
        <f t="shared" si="0"/>
        <v>5</v>
      </c>
      <c r="O44" s="50"/>
    </row>
    <row r="45" spans="2:15" x14ac:dyDescent="0.2">
      <c r="B45" s="9" t="s">
        <v>31</v>
      </c>
      <c r="C45" s="57">
        <v>7</v>
      </c>
      <c r="D45" s="57">
        <v>6.5</v>
      </c>
      <c r="E45" s="57">
        <v>4.5</v>
      </c>
      <c r="F45" s="57">
        <v>5</v>
      </c>
      <c r="G45" s="13"/>
      <c r="J45" s="1" t="s">
        <v>32</v>
      </c>
      <c r="K45" s="50">
        <f t="shared" si="0"/>
        <v>7</v>
      </c>
      <c r="L45" s="50">
        <f t="shared" si="0"/>
        <v>6</v>
      </c>
      <c r="M45" s="50">
        <f t="shared" si="0"/>
        <v>6.5</v>
      </c>
      <c r="N45" s="50">
        <f t="shared" si="0"/>
        <v>6</v>
      </c>
      <c r="O45" s="50"/>
    </row>
    <row r="46" spans="2:15" x14ac:dyDescent="0.2">
      <c r="B46" s="9" t="s">
        <v>32</v>
      </c>
      <c r="C46" s="57">
        <v>7</v>
      </c>
      <c r="D46" s="57">
        <v>6</v>
      </c>
      <c r="E46" s="57">
        <v>6.5</v>
      </c>
      <c r="F46" s="57">
        <v>6</v>
      </c>
      <c r="G46" s="13"/>
      <c r="J46" s="1" t="s">
        <v>33</v>
      </c>
      <c r="K46" s="50">
        <f t="shared" si="0"/>
        <v>7.5</v>
      </c>
      <c r="L46" s="50">
        <f t="shared" si="0"/>
        <v>4.5</v>
      </c>
      <c r="M46" s="50">
        <f t="shared" si="0"/>
        <v>5.5</v>
      </c>
      <c r="N46" s="50">
        <f t="shared" si="0"/>
        <v>5</v>
      </c>
      <c r="O46" s="50"/>
    </row>
    <row r="47" spans="2:15" x14ac:dyDescent="0.2">
      <c r="B47" s="9" t="s">
        <v>33</v>
      </c>
      <c r="C47" s="57">
        <v>7.5</v>
      </c>
      <c r="D47" s="57">
        <v>4.5</v>
      </c>
      <c r="E47" s="57">
        <v>5.5</v>
      </c>
      <c r="F47" s="57">
        <v>5</v>
      </c>
      <c r="G47" s="13"/>
      <c r="J47" s="1" t="s">
        <v>34</v>
      </c>
      <c r="K47" s="50">
        <f t="shared" si="0"/>
        <v>7</v>
      </c>
      <c r="L47" s="50">
        <f t="shared" si="0"/>
        <v>7</v>
      </c>
      <c r="M47" s="50">
        <f t="shared" si="0"/>
        <v>7</v>
      </c>
      <c r="N47" s="50">
        <f t="shared" si="0"/>
        <v>7</v>
      </c>
      <c r="O47" s="50"/>
    </row>
    <row r="48" spans="2:15" x14ac:dyDescent="0.2">
      <c r="B48" s="9" t="s">
        <v>34</v>
      </c>
      <c r="C48" s="57">
        <v>7</v>
      </c>
      <c r="D48" s="57">
        <v>7</v>
      </c>
      <c r="E48" s="57">
        <v>7</v>
      </c>
      <c r="F48" s="57">
        <v>7</v>
      </c>
      <c r="G48" s="13"/>
      <c r="J48" s="1" t="s">
        <v>44</v>
      </c>
      <c r="K48" s="50">
        <f t="shared" ref="K48:K51" si="2">C49</f>
        <v>6.5</v>
      </c>
      <c r="L48" s="50">
        <f t="shared" ref="L48:L51" si="3">D49</f>
        <v>8.5</v>
      </c>
      <c r="M48" s="50">
        <f t="shared" ref="M48:M51" si="4">E49</f>
        <v>8</v>
      </c>
      <c r="N48" s="50">
        <f t="shared" ref="N48:N51" si="5">F49</f>
        <v>9</v>
      </c>
      <c r="O48" s="16"/>
    </row>
    <row r="49" spans="2:15" x14ac:dyDescent="0.2">
      <c r="B49" s="16" t="s">
        <v>44</v>
      </c>
      <c r="C49" s="59">
        <v>6.5</v>
      </c>
      <c r="D49" s="59">
        <v>8.5</v>
      </c>
      <c r="E49" s="59">
        <v>8</v>
      </c>
      <c r="F49" s="59">
        <v>9</v>
      </c>
      <c r="G49" s="16"/>
      <c r="J49" s="1" t="s">
        <v>45</v>
      </c>
      <c r="K49" s="50">
        <f t="shared" si="2"/>
        <v>8.5</v>
      </c>
      <c r="L49" s="50">
        <f t="shared" si="3"/>
        <v>8</v>
      </c>
      <c r="M49" s="50">
        <f t="shared" si="4"/>
        <v>8.5</v>
      </c>
      <c r="N49" s="50">
        <f t="shared" si="5"/>
        <v>8</v>
      </c>
      <c r="O49" s="16"/>
    </row>
    <row r="50" spans="2:15" x14ac:dyDescent="0.2">
      <c r="B50" s="16" t="s">
        <v>45</v>
      </c>
      <c r="C50" s="59">
        <v>8.5</v>
      </c>
      <c r="D50" s="59">
        <v>8</v>
      </c>
      <c r="E50" s="59">
        <v>8.5</v>
      </c>
      <c r="F50" s="59">
        <v>8</v>
      </c>
      <c r="G50" s="16"/>
      <c r="J50" s="1" t="s">
        <v>46</v>
      </c>
      <c r="K50" s="50">
        <f t="shared" si="2"/>
        <v>8</v>
      </c>
      <c r="L50" s="50">
        <f t="shared" si="3"/>
        <v>8</v>
      </c>
      <c r="M50" s="50">
        <f t="shared" si="4"/>
        <v>6</v>
      </c>
      <c r="N50" s="50">
        <f t="shared" si="5"/>
        <v>7</v>
      </c>
      <c r="O50" s="16"/>
    </row>
    <row r="51" spans="2:15" x14ac:dyDescent="0.2">
      <c r="B51" s="16" t="s">
        <v>51</v>
      </c>
      <c r="C51" s="57">
        <v>8</v>
      </c>
      <c r="D51" s="57">
        <v>8</v>
      </c>
      <c r="E51" s="57">
        <v>6</v>
      </c>
      <c r="F51" s="57">
        <v>7</v>
      </c>
      <c r="G51" s="16"/>
      <c r="J51" s="1" t="s">
        <v>47</v>
      </c>
      <c r="K51" s="50">
        <f t="shared" si="2"/>
        <v>7</v>
      </c>
      <c r="L51" s="50">
        <f t="shared" si="3"/>
        <v>7</v>
      </c>
      <c r="M51" s="50">
        <f t="shared" si="4"/>
        <v>6.5</v>
      </c>
      <c r="N51" s="50">
        <f t="shared" si="5"/>
        <v>7.5</v>
      </c>
      <c r="O51" s="16"/>
    </row>
    <row r="52" spans="2:15" x14ac:dyDescent="0.2">
      <c r="B52" s="16" t="s">
        <v>52</v>
      </c>
      <c r="C52" s="59">
        <v>7</v>
      </c>
      <c r="D52" s="59">
        <v>7</v>
      </c>
      <c r="E52" s="59">
        <v>6.5</v>
      </c>
      <c r="F52" s="59">
        <v>7.5</v>
      </c>
      <c r="G52" s="16"/>
      <c r="I52" s="17"/>
      <c r="J52" s="1" t="s">
        <v>48</v>
      </c>
      <c r="K52" s="50" t="e">
        <f>#REF!</f>
        <v>#REF!</v>
      </c>
      <c r="L52" s="50" t="e">
        <f>#REF!</f>
        <v>#REF!</v>
      </c>
      <c r="M52" s="50" t="e">
        <f>#REF!</f>
        <v>#REF!</v>
      </c>
      <c r="N52" s="50" t="e">
        <f>#REF!</f>
        <v>#REF!</v>
      </c>
      <c r="O52" s="16"/>
    </row>
    <row r="53" spans="2:15" x14ac:dyDescent="0.2">
      <c r="B53" s="9" t="s">
        <v>17</v>
      </c>
      <c r="C53" s="13">
        <f>SUM(C34:C52)</f>
        <v>146.5</v>
      </c>
      <c r="D53" s="13">
        <f>SUM(D34:D52)</f>
        <v>132</v>
      </c>
      <c r="E53" s="13">
        <f>SUM(E34:E52)</f>
        <v>124</v>
      </c>
      <c r="F53" s="13">
        <f>SUM(F34:F52)*2</f>
        <v>264</v>
      </c>
      <c r="G53" s="55">
        <f>SUM(C53:F53)/C27</f>
        <v>35.078947368421055</v>
      </c>
    </row>
    <row r="54" spans="2:15" x14ac:dyDescent="0.2">
      <c r="B54" s="14" t="s">
        <v>16</v>
      </c>
      <c r="C54" s="15">
        <f>C53/C27</f>
        <v>7.7105263157894735</v>
      </c>
      <c r="D54" s="15">
        <f>D53/C27</f>
        <v>6.9473684210526319</v>
      </c>
      <c r="E54" s="15">
        <f>E53/C27</f>
        <v>6.5263157894736841</v>
      </c>
      <c r="F54" s="15">
        <f>F53/C27</f>
        <v>13.894736842105264</v>
      </c>
      <c r="G54" s="60">
        <f>SUM(C54:F54)</f>
        <v>35.078947368421055</v>
      </c>
    </row>
    <row r="56" spans="2:15" x14ac:dyDescent="0.2">
      <c r="B56" s="64"/>
      <c r="C56" s="64"/>
      <c r="D56" s="64"/>
      <c r="E56" s="64"/>
      <c r="F56" s="64"/>
      <c r="G56" s="64"/>
    </row>
    <row r="57" spans="2:15" x14ac:dyDescent="0.2">
      <c r="B57" s="64"/>
      <c r="C57" s="64"/>
      <c r="D57" s="64"/>
      <c r="E57" s="64"/>
      <c r="F57" s="64"/>
      <c r="G57" s="64"/>
    </row>
    <row r="58" spans="2:15" ht="21" x14ac:dyDescent="0.25">
      <c r="B58" s="63"/>
      <c r="C58" s="63"/>
      <c r="D58" s="64"/>
      <c r="E58" s="64"/>
      <c r="F58" s="64"/>
    </row>
    <row r="59" spans="2:15" ht="21" x14ac:dyDescent="0.25">
      <c r="B59" s="63"/>
      <c r="C59" s="65"/>
      <c r="D59" s="66"/>
      <c r="E59" s="66"/>
      <c r="F59" s="66"/>
    </row>
    <row r="60" spans="2:15" ht="21" x14ac:dyDescent="0.25">
      <c r="B60" s="63"/>
      <c r="C60" s="66"/>
      <c r="D60" s="66"/>
      <c r="E60" s="66"/>
      <c r="F60" s="66"/>
    </row>
    <row r="61" spans="2:15" ht="21" x14ac:dyDescent="0.25">
      <c r="B61" s="63"/>
      <c r="C61" s="65"/>
      <c r="D61" s="66"/>
      <c r="E61" s="66"/>
      <c r="F61" s="66"/>
    </row>
    <row r="62" spans="2:15" ht="21" x14ac:dyDescent="0.25">
      <c r="B62" s="63"/>
      <c r="C62" s="66"/>
      <c r="D62" s="66"/>
      <c r="E62" s="66"/>
      <c r="F62" s="66"/>
    </row>
    <row r="63" spans="2:15" ht="21" x14ac:dyDescent="0.25">
      <c r="B63" s="63"/>
      <c r="C63" s="66"/>
      <c r="D63" s="66"/>
      <c r="E63" s="66"/>
      <c r="F63" s="66"/>
    </row>
    <row r="64" spans="2:15" ht="21" x14ac:dyDescent="0.25">
      <c r="B64" s="63"/>
      <c r="C64" s="66"/>
      <c r="D64" s="66"/>
      <c r="E64" s="66"/>
      <c r="F64" s="66"/>
    </row>
    <row r="65" spans="2:7" ht="21" x14ac:dyDescent="0.25">
      <c r="B65" s="63"/>
      <c r="C65" s="66"/>
      <c r="D65" s="66"/>
      <c r="E65" s="66"/>
      <c r="F65" s="66"/>
    </row>
    <row r="66" spans="2:7" ht="21" x14ac:dyDescent="0.25">
      <c r="B66" s="63"/>
      <c r="C66" s="66"/>
      <c r="D66" s="66"/>
      <c r="E66" s="66"/>
      <c r="F66" s="66"/>
    </row>
    <row r="67" spans="2:7" ht="21" x14ac:dyDescent="0.25">
      <c r="B67" s="63"/>
      <c r="C67" s="66"/>
      <c r="D67" s="66"/>
      <c r="E67" s="66"/>
      <c r="F67" s="66"/>
    </row>
    <row r="68" spans="2:7" ht="21" x14ac:dyDescent="0.25">
      <c r="B68" s="63"/>
      <c r="C68" s="66"/>
      <c r="D68" s="66"/>
      <c r="E68" s="66"/>
      <c r="F68" s="66"/>
    </row>
    <row r="69" spans="2:7" ht="21" x14ac:dyDescent="0.25">
      <c r="B69" s="63"/>
      <c r="C69" s="66"/>
      <c r="D69" s="66"/>
      <c r="E69" s="66"/>
      <c r="F69" s="66"/>
    </row>
    <row r="70" spans="2:7" ht="21" x14ac:dyDescent="0.25">
      <c r="B70" s="63"/>
      <c r="C70" s="66"/>
      <c r="D70" s="66"/>
      <c r="E70" s="66"/>
      <c r="F70" s="66"/>
    </row>
    <row r="71" spans="2:7" ht="21" x14ac:dyDescent="0.25">
      <c r="B71" s="63"/>
      <c r="C71" s="66"/>
      <c r="D71" s="66"/>
      <c r="E71" s="66"/>
      <c r="F71" s="66"/>
    </row>
    <row r="72" spans="2:7" ht="21" x14ac:dyDescent="0.25">
      <c r="B72" s="63"/>
      <c r="C72" s="66"/>
      <c r="D72" s="66"/>
      <c r="E72" s="66"/>
      <c r="F72" s="66"/>
    </row>
    <row r="73" spans="2:7" ht="21" x14ac:dyDescent="0.25">
      <c r="B73" s="66"/>
      <c r="C73" s="66"/>
      <c r="D73" s="66"/>
      <c r="E73" s="66"/>
      <c r="F73" s="66"/>
    </row>
    <row r="74" spans="2:7" ht="18.5" customHeight="1" x14ac:dyDescent="0.25">
      <c r="B74" s="66"/>
      <c r="C74" s="66"/>
      <c r="D74" s="66"/>
      <c r="E74" s="66"/>
      <c r="F74" s="66"/>
      <c r="G74" s="66"/>
    </row>
    <row r="75" spans="2:7" ht="18.5" customHeight="1" x14ac:dyDescent="0.2"/>
    <row r="85" spans="2:7" x14ac:dyDescent="0.2">
      <c r="B85" s="4"/>
      <c r="C85" s="20"/>
      <c r="D85" s="20"/>
      <c r="E85" s="20"/>
      <c r="F85" s="20"/>
      <c r="G85" s="4"/>
    </row>
    <row r="86" spans="2:7" x14ac:dyDescent="0.2">
      <c r="B86" s="4"/>
      <c r="C86" s="20"/>
      <c r="D86" s="20"/>
      <c r="E86" s="20"/>
      <c r="F86" s="20"/>
      <c r="G86" s="4"/>
    </row>
    <row r="87" spans="2:7" x14ac:dyDescent="0.2">
      <c r="B87" s="4"/>
      <c r="C87" s="4"/>
      <c r="D87" s="4"/>
      <c r="E87" s="4"/>
      <c r="F87" s="4"/>
      <c r="G87" s="4"/>
    </row>
    <row r="88" spans="2:7" x14ac:dyDescent="0.2">
      <c r="B88" s="4"/>
      <c r="C88" s="4"/>
      <c r="D88" s="4"/>
      <c r="E88" s="4"/>
      <c r="F88" s="4"/>
      <c r="G88" s="4"/>
    </row>
    <row r="89" spans="2:7" x14ac:dyDescent="0.2">
      <c r="B89" s="4"/>
      <c r="C89" s="19"/>
      <c r="D89" s="19"/>
      <c r="E89" s="19"/>
      <c r="F89" s="19"/>
      <c r="G89" s="19"/>
    </row>
    <row r="90" spans="2:7" x14ac:dyDescent="0.2">
      <c r="B90" s="4"/>
      <c r="C90" s="4"/>
      <c r="D90" s="4"/>
      <c r="E90" s="4"/>
      <c r="F90" s="4"/>
      <c r="G90" s="4"/>
    </row>
    <row r="91" spans="2:7" ht="23.5" customHeight="1" x14ac:dyDescent="0.2">
      <c r="B91" s="17"/>
      <c r="C91" s="17"/>
      <c r="D91" s="17"/>
      <c r="E91" s="17"/>
      <c r="F91" s="17"/>
      <c r="G91" s="17"/>
    </row>
    <row r="92" spans="2:7" ht="23.5" customHeight="1" x14ac:dyDescent="0.2">
      <c r="B92" s="17"/>
      <c r="C92" s="17"/>
      <c r="D92" s="17"/>
      <c r="E92" s="17"/>
      <c r="F92" s="17"/>
      <c r="G92" s="17"/>
    </row>
    <row r="93" spans="2:7" ht="33.5" customHeight="1" x14ac:dyDescent="0.2">
      <c r="B93" s="17"/>
      <c r="C93" s="17"/>
      <c r="D93" s="17"/>
      <c r="E93" s="17"/>
      <c r="F93" s="17"/>
      <c r="G93" s="17"/>
    </row>
    <row r="94" spans="2:7" x14ac:dyDescent="0.2">
      <c r="B94" s="6"/>
      <c r="C94" s="4"/>
      <c r="D94" s="4"/>
      <c r="E94" s="4"/>
      <c r="F94" s="4"/>
      <c r="G94" s="4"/>
    </row>
    <row r="95" spans="2:7" x14ac:dyDescent="0.2">
      <c r="B95" s="4"/>
      <c r="C95" s="4"/>
      <c r="D95" s="4"/>
      <c r="E95" s="4"/>
      <c r="F95" s="4"/>
      <c r="G95" s="4"/>
    </row>
    <row r="96" spans="2:7" x14ac:dyDescent="0.2">
      <c r="B96" s="4"/>
      <c r="C96" s="4"/>
      <c r="D96" s="4"/>
      <c r="E96" s="4"/>
      <c r="F96" s="4"/>
      <c r="G96" s="4"/>
    </row>
    <row r="97" spans="2:7" x14ac:dyDescent="0.2">
      <c r="B97" s="4"/>
      <c r="C97" s="21"/>
      <c r="D97" s="21"/>
      <c r="E97" s="21"/>
      <c r="F97" s="21"/>
      <c r="G97" s="4"/>
    </row>
    <row r="98" spans="2:7" x14ac:dyDescent="0.2">
      <c r="B98" s="4"/>
      <c r="C98" s="4"/>
      <c r="D98" s="4"/>
      <c r="E98" s="4"/>
      <c r="F98" s="4"/>
      <c r="G98" s="4"/>
    </row>
    <row r="99" spans="2:7" x14ac:dyDescent="0.2">
      <c r="B99" s="4"/>
      <c r="C99" s="4"/>
      <c r="D99" s="4"/>
      <c r="E99" s="4"/>
      <c r="F99" s="4"/>
      <c r="G99" s="4"/>
    </row>
    <row r="100" spans="2:7" x14ac:dyDescent="0.2">
      <c r="B100" s="4"/>
      <c r="C100" s="4"/>
      <c r="D100" s="4"/>
      <c r="E100" s="4"/>
      <c r="F100" s="4"/>
      <c r="G100" s="4"/>
    </row>
    <row r="101" spans="2:7" x14ac:dyDescent="0.2">
      <c r="B101" s="4"/>
      <c r="C101" s="21"/>
      <c r="D101" s="21"/>
      <c r="E101" s="21"/>
      <c r="F101" s="21"/>
      <c r="G101" s="4"/>
    </row>
    <row r="102" spans="2:7" x14ac:dyDescent="0.2">
      <c r="B102" s="4"/>
      <c r="C102" s="21"/>
      <c r="D102" s="21"/>
      <c r="E102" s="21"/>
      <c r="F102" s="21"/>
      <c r="G102" s="4"/>
    </row>
    <row r="103" spans="2:7" x14ac:dyDescent="0.2">
      <c r="B103" s="4"/>
      <c r="C103" s="4"/>
      <c r="D103" s="4"/>
      <c r="E103" s="4"/>
      <c r="F103" s="4"/>
      <c r="G103" s="4"/>
    </row>
    <row r="104" spans="2:7" x14ac:dyDescent="0.2">
      <c r="B104" s="4"/>
      <c r="C104" s="4"/>
      <c r="D104" s="4"/>
      <c r="E104" s="4"/>
      <c r="F104" s="4"/>
      <c r="G104" s="4"/>
    </row>
    <row r="105" spans="2:7" x14ac:dyDescent="0.2">
      <c r="B105" s="4"/>
      <c r="C105" s="4"/>
      <c r="D105" s="4"/>
      <c r="E105" s="4"/>
      <c r="F105" s="4"/>
      <c r="G105" s="4"/>
    </row>
    <row r="106" spans="2:7" x14ac:dyDescent="0.2">
      <c r="B106" s="4"/>
      <c r="C106" s="4"/>
      <c r="D106" s="4"/>
      <c r="E106" s="4"/>
      <c r="F106" s="4"/>
      <c r="G106" s="4"/>
    </row>
    <row r="107" spans="2:7" x14ac:dyDescent="0.2">
      <c r="B107" s="4"/>
      <c r="C107" s="19"/>
      <c r="D107" s="19"/>
      <c r="E107" s="19"/>
      <c r="F107" s="19"/>
      <c r="G107" s="19"/>
    </row>
    <row r="108" spans="2:7" x14ac:dyDescent="0.2">
      <c r="B108" s="4"/>
      <c r="C108" s="4"/>
      <c r="D108" s="4"/>
      <c r="E108" s="4"/>
      <c r="F108" s="4"/>
      <c r="G108" s="4"/>
    </row>
    <row r="109" spans="2:7" x14ac:dyDescent="0.2">
      <c r="B109" s="4"/>
      <c r="C109" s="4"/>
      <c r="D109" s="4"/>
      <c r="E109" s="4"/>
      <c r="F109" s="4"/>
      <c r="G109" s="4"/>
    </row>
    <row r="110" spans="2:7" x14ac:dyDescent="0.2">
      <c r="B110" s="4"/>
      <c r="C110" s="4"/>
      <c r="D110" s="4"/>
      <c r="E110" s="4"/>
      <c r="F110" s="4"/>
      <c r="G110" s="4"/>
    </row>
    <row r="111" spans="2:7" x14ac:dyDescent="0.2">
      <c r="B111" s="6"/>
      <c r="C111" s="4"/>
      <c r="D111" s="4"/>
      <c r="E111" s="4"/>
      <c r="F111" s="4"/>
      <c r="G111" s="4"/>
    </row>
    <row r="112" spans="2:7" x14ac:dyDescent="0.2">
      <c r="B112" s="4"/>
      <c r="C112" s="4"/>
      <c r="D112" s="4"/>
      <c r="E112" s="4"/>
      <c r="F112" s="4"/>
      <c r="G112" s="4"/>
    </row>
    <row r="113" spans="2:7" x14ac:dyDescent="0.2">
      <c r="B113" s="4"/>
      <c r="C113" s="4"/>
      <c r="D113" s="4"/>
      <c r="E113" s="4"/>
      <c r="F113" s="4"/>
      <c r="G113" s="4"/>
    </row>
    <row r="114" spans="2:7" x14ac:dyDescent="0.2">
      <c r="B114" s="4"/>
      <c r="C114" s="4"/>
      <c r="D114" s="4"/>
      <c r="E114" s="4"/>
      <c r="F114" s="4"/>
      <c r="G114" s="4"/>
    </row>
    <row r="115" spans="2:7" x14ac:dyDescent="0.2">
      <c r="B115" s="4"/>
      <c r="C115" s="4"/>
      <c r="D115" s="4"/>
      <c r="E115" s="4"/>
      <c r="F115" s="4"/>
      <c r="G115" s="4"/>
    </row>
    <row r="116" spans="2:7" x14ac:dyDescent="0.2">
      <c r="B116" s="4"/>
      <c r="C116" s="4"/>
      <c r="D116" s="4"/>
      <c r="E116" s="4"/>
      <c r="F116" s="4"/>
      <c r="G116" s="4"/>
    </row>
    <row r="117" spans="2:7" x14ac:dyDescent="0.2">
      <c r="B117" s="4"/>
      <c r="C117" s="4"/>
      <c r="D117" s="4"/>
      <c r="E117" s="4"/>
      <c r="F117" s="4"/>
      <c r="G117" s="4"/>
    </row>
    <row r="118" spans="2:7" x14ac:dyDescent="0.2">
      <c r="B118" s="4"/>
      <c r="C118" s="21"/>
      <c r="D118" s="21"/>
      <c r="E118" s="21"/>
      <c r="F118" s="21"/>
      <c r="G118" s="4"/>
    </row>
    <row r="119" spans="2:7" x14ac:dyDescent="0.2">
      <c r="B119" s="4"/>
      <c r="C119" s="21"/>
      <c r="D119" s="21"/>
      <c r="E119" s="21"/>
      <c r="F119" s="21"/>
      <c r="G119" s="4"/>
    </row>
    <row r="120" spans="2:7" x14ac:dyDescent="0.2">
      <c r="B120" s="4"/>
      <c r="C120" s="4"/>
      <c r="D120" s="4"/>
      <c r="E120" s="4"/>
      <c r="F120" s="4"/>
      <c r="G120" s="4"/>
    </row>
    <row r="121" spans="2:7" x14ac:dyDescent="0.2">
      <c r="B121" s="4"/>
      <c r="C121" s="4"/>
      <c r="D121" s="4"/>
      <c r="E121" s="4"/>
      <c r="F121" s="4"/>
      <c r="G121" s="4"/>
    </row>
    <row r="122" spans="2:7" x14ac:dyDescent="0.2">
      <c r="B122" s="4"/>
      <c r="C122" s="4"/>
      <c r="D122" s="4"/>
      <c r="E122" s="4"/>
      <c r="F122" s="4"/>
      <c r="G122" s="4"/>
    </row>
    <row r="123" spans="2:7" x14ac:dyDescent="0.2">
      <c r="B123" s="4"/>
      <c r="C123" s="4"/>
      <c r="D123" s="4"/>
      <c r="E123" s="4"/>
      <c r="F123" s="4"/>
      <c r="G123" s="4"/>
    </row>
    <row r="124" spans="2:7" x14ac:dyDescent="0.2">
      <c r="B124" s="4"/>
      <c r="C124" s="19"/>
      <c r="D124" s="4"/>
      <c r="E124" s="19"/>
      <c r="F124" s="19"/>
      <c r="G124" s="4"/>
    </row>
    <row r="125" spans="2:7" x14ac:dyDescent="0.2">
      <c r="B125" s="4"/>
      <c r="C125" s="4"/>
      <c r="D125" s="4"/>
      <c r="E125" s="4"/>
      <c r="F125" s="4"/>
      <c r="G125" s="4"/>
    </row>
    <row r="126" spans="2:7" x14ac:dyDescent="0.2">
      <c r="B126" s="4"/>
      <c r="C126" s="4"/>
      <c r="D126" s="4"/>
      <c r="E126" s="4"/>
      <c r="F126" s="4"/>
      <c r="G126" s="4"/>
    </row>
    <row r="127" spans="2:7" x14ac:dyDescent="0.2">
      <c r="B127" s="4"/>
      <c r="C127" s="4"/>
      <c r="D127" s="4"/>
      <c r="E127" s="4"/>
      <c r="F127" s="4"/>
      <c r="G127" s="4"/>
    </row>
    <row r="128" spans="2:7" x14ac:dyDescent="0.2">
      <c r="B128" s="4"/>
      <c r="C128" s="4"/>
      <c r="D128" s="4"/>
      <c r="E128" s="4"/>
      <c r="F128" s="4"/>
      <c r="G128" s="4"/>
    </row>
  </sheetData>
  <conditionalFormatting sqref="C34">
    <cfRule type="cellIs" dxfId="12" priority="13" operator="greaterThan">
      <formula>10</formula>
    </cfRule>
  </conditionalFormatting>
  <conditionalFormatting sqref="C34:F48">
    <cfRule type="cellIs" dxfId="11" priority="7" operator="lessThan">
      <formula>1</formula>
    </cfRule>
    <cfRule type="cellIs" dxfId="10" priority="10" operator="lessThan">
      <formula>1</formula>
    </cfRule>
    <cfRule type="cellIs" dxfId="9" priority="11" operator="lessThan">
      <formula>1</formula>
    </cfRule>
    <cfRule type="cellIs" dxfId="8" priority="12" operator="greaterThan">
      <formula>10</formula>
    </cfRule>
  </conditionalFormatting>
  <conditionalFormatting sqref="C27">
    <cfRule type="cellIs" dxfId="7" priority="8" operator="lessThan">
      <formula>1</formula>
    </cfRule>
    <cfRule type="cellIs" dxfId="6" priority="9" operator="lessThan">
      <formula>1</formula>
    </cfRule>
  </conditionalFormatting>
  <conditionalFormatting sqref="G30">
    <cfRule type="cellIs" dxfId="5" priority="5" operator="lessThan">
      <formula>1</formula>
    </cfRule>
    <cfRule type="cellIs" dxfId="4" priority="6" operator="lessThan">
      <formula>1</formula>
    </cfRule>
  </conditionalFormatting>
  <conditionalFormatting sqref="G31">
    <cfRule type="cellIs" dxfId="3" priority="3" operator="lessThan">
      <formula>1</formula>
    </cfRule>
    <cfRule type="cellIs" dxfId="2" priority="4" operator="lessThan">
      <formula>1</formula>
    </cfRule>
  </conditionalFormatting>
  <conditionalFormatting sqref="G32">
    <cfRule type="cellIs" dxfId="1" priority="1" operator="lessThan">
      <formula>1</formula>
    </cfRule>
    <cfRule type="cellIs" dxfId="0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42AC0-E98F-4AB6-A0D1-32EEBE0F29ED}">
  <dimension ref="A1:O128"/>
  <sheetViews>
    <sheetView topLeftCell="A13" zoomScale="69" workbookViewId="0">
      <selection activeCell="G23" sqref="G23"/>
    </sheetView>
  </sheetViews>
  <sheetFormatPr baseColWidth="10" defaultColWidth="8.83203125" defaultRowHeight="16" x14ac:dyDescent="0.2"/>
  <cols>
    <col min="1" max="1" width="4.33203125" style="1" customWidth="1"/>
    <col min="2" max="2" width="22.33203125" style="1" customWidth="1"/>
    <col min="3" max="4" width="15.6640625" style="1" customWidth="1"/>
    <col min="5" max="5" width="16.1640625" style="1" customWidth="1"/>
    <col min="6" max="6" width="22.5" style="1" customWidth="1"/>
    <col min="7" max="7" width="40.33203125" style="1" customWidth="1"/>
    <col min="8" max="8" width="8.33203125" style="1" customWidth="1"/>
    <col min="9" max="10" width="9" style="1" bestFit="1" customWidth="1"/>
    <col min="11" max="13" width="13.6640625" style="1" bestFit="1" customWidth="1"/>
    <col min="14" max="14" width="11.5" style="1" bestFit="1" customWidth="1"/>
    <col min="15" max="16384" width="8.83203125" style="1"/>
  </cols>
  <sheetData>
    <row r="1" spans="1:7" x14ac:dyDescent="0.2">
      <c r="A1" s="64"/>
      <c r="B1" s="64"/>
      <c r="C1" s="64"/>
      <c r="D1" s="64"/>
      <c r="E1" s="64"/>
    </row>
    <row r="2" spans="1:7" x14ac:dyDescent="0.2">
      <c r="A2" s="64"/>
      <c r="B2" s="64"/>
      <c r="C2" s="64"/>
      <c r="D2" s="64"/>
      <c r="E2" s="64"/>
    </row>
    <row r="3" spans="1:7" x14ac:dyDescent="0.2">
      <c r="A3" s="64"/>
      <c r="B3" s="64"/>
      <c r="C3" s="64"/>
      <c r="D3" s="64"/>
      <c r="E3" s="64"/>
    </row>
    <row r="4" spans="1:7" x14ac:dyDescent="0.2">
      <c r="A4" s="64"/>
      <c r="B4" s="64"/>
      <c r="C4" s="64"/>
      <c r="D4" s="64"/>
      <c r="E4" s="64"/>
    </row>
    <row r="5" spans="1:7" x14ac:dyDescent="0.2">
      <c r="A5" s="64"/>
      <c r="B5" s="64"/>
      <c r="C5" s="64"/>
      <c r="D5" s="64"/>
      <c r="E5" s="64"/>
    </row>
    <row r="6" spans="1:7" ht="21" x14ac:dyDescent="0.25">
      <c r="A6" s="64"/>
      <c r="B6" s="63" t="s">
        <v>64</v>
      </c>
      <c r="C6" s="64">
        <v>1</v>
      </c>
      <c r="D6" s="65"/>
      <c r="E6" s="64"/>
      <c r="G6" s="63" t="s">
        <v>83</v>
      </c>
    </row>
    <row r="7" spans="1:7" ht="21" x14ac:dyDescent="0.25">
      <c r="A7" s="64"/>
      <c r="B7" s="63" t="s">
        <v>65</v>
      </c>
      <c r="C7" s="66" t="s">
        <v>102</v>
      </c>
      <c r="D7" s="65"/>
      <c r="E7" s="66"/>
      <c r="G7" s="63" t="s">
        <v>84</v>
      </c>
    </row>
    <row r="8" spans="1:7" ht="21" x14ac:dyDescent="0.25">
      <c r="A8" s="64"/>
      <c r="B8" s="63" t="s">
        <v>66</v>
      </c>
      <c r="C8" s="66" t="s">
        <v>114</v>
      </c>
      <c r="D8" s="65"/>
      <c r="E8" s="66"/>
      <c r="G8" s="66" t="s">
        <v>213</v>
      </c>
    </row>
    <row r="9" spans="1:7" ht="21" x14ac:dyDescent="0.25">
      <c r="A9" s="64"/>
      <c r="B9" s="63" t="s">
        <v>67</v>
      </c>
      <c r="C9" s="66" t="s">
        <v>103</v>
      </c>
      <c r="D9" s="65"/>
      <c r="E9" s="66"/>
      <c r="G9" s="66" t="s">
        <v>207</v>
      </c>
    </row>
    <row r="10" spans="1:7" ht="21" x14ac:dyDescent="0.25">
      <c r="A10" s="64"/>
      <c r="B10" s="63" t="s">
        <v>68</v>
      </c>
      <c r="C10" s="66" t="s">
        <v>122</v>
      </c>
      <c r="D10" s="65"/>
      <c r="E10" s="66"/>
      <c r="G10" s="66" t="s">
        <v>208</v>
      </c>
    </row>
    <row r="11" spans="1:7" ht="21" x14ac:dyDescent="0.25">
      <c r="A11" s="64"/>
      <c r="B11" s="63" t="s">
        <v>120</v>
      </c>
      <c r="C11" s="66" t="s">
        <v>121</v>
      </c>
      <c r="D11" s="65"/>
      <c r="E11" s="66"/>
      <c r="G11" s="66" t="s">
        <v>209</v>
      </c>
    </row>
    <row r="12" spans="1:7" ht="21" x14ac:dyDescent="0.25">
      <c r="A12" s="64"/>
      <c r="B12" s="63" t="s">
        <v>69</v>
      </c>
      <c r="C12" s="66" t="s">
        <v>104</v>
      </c>
      <c r="D12" s="67"/>
      <c r="E12" s="66"/>
      <c r="G12" s="63" t="s">
        <v>85</v>
      </c>
    </row>
    <row r="13" spans="1:7" ht="21" x14ac:dyDescent="0.25">
      <c r="A13" s="64"/>
      <c r="B13" s="63" t="s">
        <v>70</v>
      </c>
      <c r="C13" s="66" t="s">
        <v>105</v>
      </c>
      <c r="D13" s="65"/>
      <c r="E13" s="66"/>
      <c r="G13" s="66" t="s">
        <v>206</v>
      </c>
    </row>
    <row r="14" spans="1:7" ht="21" x14ac:dyDescent="0.25">
      <c r="A14" s="64"/>
      <c r="B14" s="63" t="s">
        <v>71</v>
      </c>
      <c r="C14" s="66" t="s">
        <v>106</v>
      </c>
      <c r="D14" s="65"/>
      <c r="E14" s="66"/>
      <c r="G14" s="66" t="s">
        <v>210</v>
      </c>
    </row>
    <row r="15" spans="1:7" ht="21" x14ac:dyDescent="0.25">
      <c r="A15" s="64"/>
      <c r="B15" s="63" t="s">
        <v>72</v>
      </c>
      <c r="C15" s="66" t="s">
        <v>107</v>
      </c>
      <c r="D15" s="65"/>
      <c r="E15" s="66"/>
      <c r="G15" s="63" t="s">
        <v>86</v>
      </c>
    </row>
    <row r="16" spans="1:7" ht="21" x14ac:dyDescent="0.25">
      <c r="A16" s="64"/>
      <c r="B16" s="63" t="s">
        <v>73</v>
      </c>
      <c r="C16" s="66" t="s">
        <v>108</v>
      </c>
      <c r="D16" s="65"/>
      <c r="E16" s="66"/>
      <c r="G16" s="66" t="s">
        <v>211</v>
      </c>
    </row>
    <row r="17" spans="1:15" ht="21" x14ac:dyDescent="0.25">
      <c r="A17" s="64"/>
      <c r="B17" s="63" t="s">
        <v>74</v>
      </c>
      <c r="C17" s="66" t="s">
        <v>109</v>
      </c>
      <c r="D17" s="65"/>
      <c r="E17" s="66"/>
      <c r="G17" s="66" t="s">
        <v>214</v>
      </c>
    </row>
    <row r="18" spans="1:15" ht="21" x14ac:dyDescent="0.25">
      <c r="A18" s="64"/>
      <c r="B18" s="63" t="s">
        <v>75</v>
      </c>
      <c r="C18" s="66" t="s">
        <v>88</v>
      </c>
      <c r="D18" s="65"/>
      <c r="E18" s="66"/>
      <c r="G18" s="63" t="s">
        <v>87</v>
      </c>
    </row>
    <row r="19" spans="1:15" ht="21" x14ac:dyDescent="0.25">
      <c r="A19" s="64"/>
      <c r="B19" s="63" t="s">
        <v>76</v>
      </c>
      <c r="C19" s="66" t="s">
        <v>110</v>
      </c>
      <c r="D19" s="65" t="s">
        <v>77</v>
      </c>
      <c r="E19" s="66"/>
      <c r="G19" s="66" t="s">
        <v>205</v>
      </c>
    </row>
    <row r="20" spans="1:15" ht="21" x14ac:dyDescent="0.25">
      <c r="A20" s="64"/>
      <c r="B20" s="63" t="s">
        <v>78</v>
      </c>
      <c r="C20" s="66" t="s">
        <v>111</v>
      </c>
      <c r="D20" s="65"/>
      <c r="E20" s="66"/>
      <c r="G20" s="3" t="s">
        <v>212</v>
      </c>
    </row>
    <row r="21" spans="1:15" ht="21" x14ac:dyDescent="0.25">
      <c r="A21" s="64"/>
      <c r="B21" s="63" t="s">
        <v>79</v>
      </c>
      <c r="C21" s="66" t="s">
        <v>112</v>
      </c>
      <c r="D21" s="65"/>
      <c r="E21" s="66"/>
      <c r="G21" s="3" t="s">
        <v>215</v>
      </c>
    </row>
    <row r="22" spans="1:15" ht="21" x14ac:dyDescent="0.25">
      <c r="A22" s="64"/>
      <c r="B22" s="63" t="s">
        <v>80</v>
      </c>
      <c r="C22" s="66"/>
      <c r="D22" s="65"/>
      <c r="E22" s="66"/>
      <c r="G22" s="3" t="s">
        <v>216</v>
      </c>
    </row>
    <row r="23" spans="1:15" ht="21" x14ac:dyDescent="0.25">
      <c r="A23" s="64"/>
      <c r="B23" s="63" t="s">
        <v>81</v>
      </c>
      <c r="C23" s="66" t="s">
        <v>113</v>
      </c>
      <c r="D23" s="65"/>
      <c r="E23" s="66"/>
      <c r="G23" s="3" t="s">
        <v>217</v>
      </c>
    </row>
    <row r="24" spans="1:15" s="5" customFormat="1" ht="27" customHeight="1" x14ac:dyDescent="0.25">
      <c r="A24" s="68"/>
      <c r="B24" s="63" t="s">
        <v>82</v>
      </c>
      <c r="C24" s="66" t="s">
        <v>112</v>
      </c>
      <c r="D24" s="65"/>
      <c r="E24" s="66"/>
      <c r="F24" s="3"/>
      <c r="G24" s="4"/>
    </row>
    <row r="25" spans="1:15" s="5" customFormat="1" ht="27" customHeight="1" x14ac:dyDescent="0.25">
      <c r="A25" s="68"/>
      <c r="B25" s="63"/>
      <c r="C25" s="66"/>
      <c r="D25" s="66"/>
      <c r="E25" s="66"/>
      <c r="F25" s="3"/>
      <c r="G25" s="4"/>
    </row>
    <row r="26" spans="1:15" s="5" customFormat="1" ht="13.5" customHeight="1" x14ac:dyDescent="0.25">
      <c r="B26" s="2"/>
      <c r="C26" s="3"/>
      <c r="D26" s="3"/>
      <c r="E26" s="3"/>
      <c r="F26" s="3"/>
      <c r="G26" s="4"/>
    </row>
    <row r="27" spans="1:15" s="5" customFormat="1" ht="21" x14ac:dyDescent="0.25">
      <c r="B27" s="2" t="s">
        <v>20</v>
      </c>
      <c r="C27" s="43">
        <v>19</v>
      </c>
      <c r="D27" s="3"/>
      <c r="E27" s="3"/>
      <c r="F27" s="3"/>
      <c r="G27" s="4"/>
    </row>
    <row r="28" spans="1:15" x14ac:dyDescent="0.2">
      <c r="B28" s="6"/>
    </row>
    <row r="29" spans="1:15" x14ac:dyDescent="0.2">
      <c r="B29" s="7" t="s">
        <v>14</v>
      </c>
      <c r="C29" s="7" t="s">
        <v>59</v>
      </c>
      <c r="D29" s="7" t="s">
        <v>60</v>
      </c>
      <c r="E29" s="45" t="s">
        <v>61</v>
      </c>
      <c r="F29" s="7" t="s">
        <v>62</v>
      </c>
      <c r="G29" s="38" t="s">
        <v>15</v>
      </c>
    </row>
    <row r="30" spans="1:15" x14ac:dyDescent="0.2">
      <c r="B30" s="8"/>
      <c r="C30" s="9" t="s">
        <v>1</v>
      </c>
      <c r="D30" s="9" t="s">
        <v>2</v>
      </c>
      <c r="E30" s="9" t="s">
        <v>57</v>
      </c>
      <c r="F30" s="9" t="s">
        <v>30</v>
      </c>
      <c r="G30" s="51" t="s">
        <v>41</v>
      </c>
    </row>
    <row r="31" spans="1:15" x14ac:dyDescent="0.2">
      <c r="B31" s="8"/>
      <c r="C31" s="9" t="s">
        <v>55</v>
      </c>
      <c r="D31" s="9" t="s">
        <v>55</v>
      </c>
      <c r="E31" s="9"/>
      <c r="F31" s="9" t="s">
        <v>56</v>
      </c>
      <c r="G31" s="51" t="s">
        <v>54</v>
      </c>
    </row>
    <row r="32" spans="1:15" x14ac:dyDescent="0.2">
      <c r="B32" s="8"/>
      <c r="C32" s="9"/>
      <c r="D32" s="9"/>
      <c r="E32" s="9"/>
      <c r="F32" s="9"/>
      <c r="G32" s="51" t="s">
        <v>53</v>
      </c>
      <c r="K32" s="50" t="s">
        <v>0</v>
      </c>
      <c r="L32" s="50" t="s">
        <v>21</v>
      </c>
      <c r="M32" s="50" t="s">
        <v>49</v>
      </c>
      <c r="N32" s="50" t="s">
        <v>42</v>
      </c>
      <c r="O32" s="50" t="s">
        <v>50</v>
      </c>
    </row>
    <row r="33" spans="2:15" x14ac:dyDescent="0.2">
      <c r="B33" s="10"/>
      <c r="C33" s="11"/>
      <c r="D33" s="11"/>
      <c r="E33" s="11"/>
      <c r="F33" s="11"/>
      <c r="G33" s="52" t="s">
        <v>43</v>
      </c>
      <c r="J33" s="1" t="str">
        <f>B34</f>
        <v>Kock 1</v>
      </c>
      <c r="K33" s="50">
        <f t="shared" ref="K33:N48" si="0">C34</f>
        <v>7</v>
      </c>
      <c r="L33" s="50">
        <f t="shared" si="0"/>
        <v>8</v>
      </c>
      <c r="M33" s="50">
        <f t="shared" si="0"/>
        <v>8.5</v>
      </c>
      <c r="N33" s="50">
        <f t="shared" si="0"/>
        <v>8.5</v>
      </c>
      <c r="O33" s="50"/>
    </row>
    <row r="34" spans="2:15" x14ac:dyDescent="0.2">
      <c r="B34" s="11" t="s">
        <v>3</v>
      </c>
      <c r="C34" s="56">
        <v>7</v>
      </c>
      <c r="D34" s="56">
        <v>8</v>
      </c>
      <c r="E34" s="56">
        <v>8.5</v>
      </c>
      <c r="F34" s="56">
        <v>8.5</v>
      </c>
      <c r="G34" s="53"/>
      <c r="J34" s="1" t="str">
        <f t="shared" ref="J34:J43" si="1">B35</f>
        <v>Kock 2</v>
      </c>
      <c r="K34" s="50">
        <f t="shared" si="0"/>
        <v>6.5</v>
      </c>
      <c r="L34" s="50">
        <f t="shared" si="0"/>
        <v>8</v>
      </c>
      <c r="M34" s="50">
        <f t="shared" si="0"/>
        <v>8</v>
      </c>
      <c r="N34" s="50">
        <f t="shared" si="0"/>
        <v>9</v>
      </c>
      <c r="O34" s="50"/>
    </row>
    <row r="35" spans="2:15" x14ac:dyDescent="0.2">
      <c r="B35" s="9" t="s">
        <v>93</v>
      </c>
      <c r="C35" s="57">
        <v>6.5</v>
      </c>
      <c r="D35" s="57">
        <v>8</v>
      </c>
      <c r="E35" s="57">
        <v>8</v>
      </c>
      <c r="F35" s="57">
        <v>9</v>
      </c>
      <c r="G35" s="13"/>
      <c r="J35" s="1" t="str">
        <f t="shared" si="1"/>
        <v>Kock 3</v>
      </c>
      <c r="K35" s="50">
        <f t="shared" si="0"/>
        <v>6</v>
      </c>
      <c r="L35" s="50">
        <f t="shared" si="0"/>
        <v>7.5</v>
      </c>
      <c r="M35" s="50">
        <f t="shared" si="0"/>
        <v>7.5</v>
      </c>
      <c r="N35" s="50">
        <f t="shared" si="0"/>
        <v>7</v>
      </c>
      <c r="O35" s="50"/>
    </row>
    <row r="36" spans="2:15" x14ac:dyDescent="0.2">
      <c r="B36" s="9" t="s">
        <v>4</v>
      </c>
      <c r="C36" s="57">
        <v>6</v>
      </c>
      <c r="D36" s="57">
        <v>7.5</v>
      </c>
      <c r="E36" s="57">
        <v>7.5</v>
      </c>
      <c r="F36" s="57">
        <v>7</v>
      </c>
      <c r="G36" s="13"/>
      <c r="J36" s="1" t="str">
        <f t="shared" si="1"/>
        <v>Kock 4</v>
      </c>
      <c r="K36" s="50">
        <f t="shared" si="0"/>
        <v>8.5</v>
      </c>
      <c r="L36" s="50">
        <f t="shared" si="0"/>
        <v>7.5</v>
      </c>
      <c r="M36" s="50">
        <f t="shared" si="0"/>
        <v>7.5</v>
      </c>
      <c r="N36" s="50">
        <f t="shared" si="0"/>
        <v>8</v>
      </c>
      <c r="O36" s="50"/>
    </row>
    <row r="37" spans="2:15" x14ac:dyDescent="0.2">
      <c r="B37" s="9" t="s">
        <v>5</v>
      </c>
      <c r="C37" s="57">
        <v>8.5</v>
      </c>
      <c r="D37" s="57">
        <v>7.5</v>
      </c>
      <c r="E37" s="57">
        <v>7.5</v>
      </c>
      <c r="F37" s="57">
        <v>8</v>
      </c>
      <c r="G37" s="13"/>
      <c r="H37" s="1">
        <v>8</v>
      </c>
      <c r="I37" s="1">
        <v>7</v>
      </c>
      <c r="J37" s="1">
        <v>8</v>
      </c>
      <c r="K37" s="50">
        <f t="shared" si="0"/>
        <v>7</v>
      </c>
      <c r="L37" s="50">
        <f t="shared" si="0"/>
        <v>8</v>
      </c>
      <c r="M37" s="50">
        <f t="shared" si="0"/>
        <v>7</v>
      </c>
      <c r="N37" s="50">
        <f t="shared" si="0"/>
        <v>8</v>
      </c>
      <c r="O37" s="50"/>
    </row>
    <row r="38" spans="2:15" x14ac:dyDescent="0.2">
      <c r="B38" s="9" t="s">
        <v>6</v>
      </c>
      <c r="C38" s="57">
        <v>7</v>
      </c>
      <c r="D38" s="57">
        <v>8</v>
      </c>
      <c r="E38" s="57">
        <v>7</v>
      </c>
      <c r="F38" s="57">
        <v>8</v>
      </c>
      <c r="G38" s="13"/>
      <c r="J38" s="1" t="str">
        <f t="shared" si="1"/>
        <v>Kock 6</v>
      </c>
      <c r="K38" s="50">
        <f t="shared" si="0"/>
        <v>6.5</v>
      </c>
      <c r="L38" s="50">
        <f t="shared" si="0"/>
        <v>7</v>
      </c>
      <c r="M38" s="50">
        <f t="shared" si="0"/>
        <v>7</v>
      </c>
      <c r="N38" s="50">
        <f t="shared" si="0"/>
        <v>6.5</v>
      </c>
      <c r="O38" s="50"/>
    </row>
    <row r="39" spans="2:15" x14ac:dyDescent="0.2">
      <c r="B39" s="9" t="s">
        <v>7</v>
      </c>
      <c r="C39" s="57">
        <v>6.5</v>
      </c>
      <c r="D39" s="57">
        <v>7</v>
      </c>
      <c r="E39" s="57">
        <v>7</v>
      </c>
      <c r="F39" s="57">
        <v>6.5</v>
      </c>
      <c r="G39" s="13"/>
      <c r="J39" s="1" t="str">
        <f t="shared" si="1"/>
        <v>Kock 7</v>
      </c>
      <c r="K39" s="50">
        <f t="shared" si="0"/>
        <v>8</v>
      </c>
      <c r="L39" s="50">
        <f t="shared" si="0"/>
        <v>9.5</v>
      </c>
      <c r="M39" s="50">
        <f t="shared" si="0"/>
        <v>9.5</v>
      </c>
      <c r="N39" s="50">
        <f t="shared" si="0"/>
        <v>8.5</v>
      </c>
      <c r="O39" s="50"/>
    </row>
    <row r="40" spans="2:15" x14ac:dyDescent="0.2">
      <c r="B40" s="9" t="s">
        <v>8</v>
      </c>
      <c r="C40" s="57">
        <v>8</v>
      </c>
      <c r="D40" s="57">
        <v>9.5</v>
      </c>
      <c r="E40" s="57">
        <v>9.5</v>
      </c>
      <c r="F40" s="57">
        <v>8.5</v>
      </c>
      <c r="G40" s="13"/>
      <c r="J40" s="1" t="str">
        <f t="shared" si="1"/>
        <v>Kock 8</v>
      </c>
      <c r="K40" s="50">
        <f t="shared" si="0"/>
        <v>6</v>
      </c>
      <c r="L40" s="50">
        <f t="shared" si="0"/>
        <v>7</v>
      </c>
      <c r="M40" s="50">
        <f t="shared" si="0"/>
        <v>8</v>
      </c>
      <c r="N40" s="50">
        <f t="shared" si="0"/>
        <v>3</v>
      </c>
      <c r="O40" s="50"/>
    </row>
    <row r="41" spans="2:15" x14ac:dyDescent="0.2">
      <c r="B41" s="9" t="s">
        <v>9</v>
      </c>
      <c r="C41" s="57">
        <v>6</v>
      </c>
      <c r="D41" s="57">
        <v>7</v>
      </c>
      <c r="E41" s="57">
        <v>8</v>
      </c>
      <c r="F41" s="57">
        <v>3</v>
      </c>
      <c r="G41" s="13"/>
      <c r="J41" s="1" t="str">
        <f t="shared" si="1"/>
        <v>Kock 9</v>
      </c>
      <c r="K41" s="50">
        <f t="shared" si="0"/>
        <v>4.5</v>
      </c>
      <c r="L41" s="50">
        <f t="shared" si="0"/>
        <v>7</v>
      </c>
      <c r="M41" s="50">
        <f t="shared" si="0"/>
        <v>6</v>
      </c>
      <c r="N41" s="50">
        <f t="shared" si="0"/>
        <v>6</v>
      </c>
      <c r="O41" s="50"/>
    </row>
    <row r="42" spans="2:15" x14ac:dyDescent="0.2">
      <c r="B42" s="9" t="s">
        <v>10</v>
      </c>
      <c r="C42" s="57">
        <v>4.5</v>
      </c>
      <c r="D42" s="57">
        <v>7</v>
      </c>
      <c r="E42" s="57">
        <v>6</v>
      </c>
      <c r="F42" s="57">
        <v>6</v>
      </c>
      <c r="G42" s="13"/>
      <c r="J42" s="1" t="str">
        <f t="shared" si="1"/>
        <v>Kock 10</v>
      </c>
      <c r="K42" s="50">
        <f t="shared" si="0"/>
        <v>6</v>
      </c>
      <c r="L42" s="50">
        <f t="shared" si="0"/>
        <v>8</v>
      </c>
      <c r="M42" s="50">
        <f t="shared" si="0"/>
        <v>6</v>
      </c>
      <c r="N42" s="50">
        <f t="shared" si="0"/>
        <v>5</v>
      </c>
      <c r="O42" s="50"/>
    </row>
    <row r="43" spans="2:15" x14ac:dyDescent="0.2">
      <c r="B43" s="9" t="s">
        <v>11</v>
      </c>
      <c r="C43" s="57">
        <v>6</v>
      </c>
      <c r="D43" s="57">
        <v>8</v>
      </c>
      <c r="E43" s="57">
        <v>6</v>
      </c>
      <c r="F43" s="57">
        <v>5</v>
      </c>
      <c r="G43" s="13"/>
      <c r="J43" s="1" t="str">
        <f t="shared" si="1"/>
        <v>Kock 11</v>
      </c>
      <c r="K43" s="50">
        <f t="shared" si="0"/>
        <v>9</v>
      </c>
      <c r="L43" s="50">
        <f t="shared" si="0"/>
        <v>10</v>
      </c>
      <c r="M43" s="50">
        <f t="shared" si="0"/>
        <v>10</v>
      </c>
      <c r="N43" s="50">
        <f t="shared" si="0"/>
        <v>8</v>
      </c>
      <c r="O43" s="50"/>
    </row>
    <row r="44" spans="2:15" x14ac:dyDescent="0.2">
      <c r="B44" s="9" t="s">
        <v>12</v>
      </c>
      <c r="C44" s="57">
        <v>9</v>
      </c>
      <c r="D44" s="57">
        <v>10</v>
      </c>
      <c r="E44" s="57">
        <v>10</v>
      </c>
      <c r="F44" s="57">
        <v>8</v>
      </c>
      <c r="G44" s="13"/>
      <c r="J44" s="1" t="s">
        <v>31</v>
      </c>
      <c r="K44" s="50">
        <f t="shared" si="0"/>
        <v>7</v>
      </c>
      <c r="L44" s="50">
        <f t="shared" si="0"/>
        <v>8</v>
      </c>
      <c r="M44" s="50">
        <f t="shared" si="0"/>
        <v>8</v>
      </c>
      <c r="N44" s="50">
        <f t="shared" si="0"/>
        <v>8</v>
      </c>
      <c r="O44" s="50"/>
    </row>
    <row r="45" spans="2:15" x14ac:dyDescent="0.2">
      <c r="B45" s="9" t="s">
        <v>31</v>
      </c>
      <c r="C45" s="57">
        <v>7</v>
      </c>
      <c r="D45" s="57">
        <v>8</v>
      </c>
      <c r="E45" s="57">
        <v>8</v>
      </c>
      <c r="F45" s="57">
        <v>8</v>
      </c>
      <c r="G45" s="13"/>
      <c r="J45" s="1" t="s">
        <v>32</v>
      </c>
      <c r="K45" s="50">
        <f t="shared" si="0"/>
        <v>5</v>
      </c>
      <c r="L45" s="50">
        <f t="shared" si="0"/>
        <v>6</v>
      </c>
      <c r="M45" s="50">
        <f t="shared" si="0"/>
        <v>6</v>
      </c>
      <c r="N45" s="50">
        <f t="shared" si="0"/>
        <v>6.5</v>
      </c>
      <c r="O45" s="50"/>
    </row>
    <row r="46" spans="2:15" x14ac:dyDescent="0.2">
      <c r="B46" s="9" t="s">
        <v>32</v>
      </c>
      <c r="C46" s="57">
        <v>5</v>
      </c>
      <c r="D46" s="57">
        <v>6</v>
      </c>
      <c r="E46" s="57">
        <v>6</v>
      </c>
      <c r="F46" s="57">
        <v>6.5</v>
      </c>
      <c r="G46" s="13"/>
      <c r="J46" s="1" t="s">
        <v>33</v>
      </c>
      <c r="K46" s="50">
        <f t="shared" si="0"/>
        <v>6</v>
      </c>
      <c r="L46" s="50">
        <f t="shared" si="0"/>
        <v>6.5</v>
      </c>
      <c r="M46" s="50">
        <f t="shared" si="0"/>
        <v>6</v>
      </c>
      <c r="N46" s="50">
        <f t="shared" si="0"/>
        <v>6</v>
      </c>
      <c r="O46" s="50"/>
    </row>
    <row r="47" spans="2:15" x14ac:dyDescent="0.2">
      <c r="B47" s="9" t="s">
        <v>33</v>
      </c>
      <c r="C47" s="57">
        <v>6</v>
      </c>
      <c r="D47" s="57">
        <v>6.5</v>
      </c>
      <c r="E47" s="57">
        <v>6</v>
      </c>
      <c r="F47" s="57">
        <v>6</v>
      </c>
      <c r="G47" s="13"/>
      <c r="J47" s="1" t="s">
        <v>34</v>
      </c>
      <c r="K47" s="50">
        <f t="shared" si="0"/>
        <v>6</v>
      </c>
      <c r="L47" s="50">
        <f t="shared" si="0"/>
        <v>7</v>
      </c>
      <c r="M47" s="50">
        <f t="shared" si="0"/>
        <v>6</v>
      </c>
      <c r="N47" s="50">
        <f t="shared" si="0"/>
        <v>7.5</v>
      </c>
      <c r="O47" s="50"/>
    </row>
    <row r="48" spans="2:15" x14ac:dyDescent="0.2">
      <c r="B48" s="9" t="s">
        <v>34</v>
      </c>
      <c r="C48" s="57">
        <v>6</v>
      </c>
      <c r="D48" s="57">
        <v>7</v>
      </c>
      <c r="E48" s="57">
        <v>6</v>
      </c>
      <c r="F48" s="57">
        <v>7.5</v>
      </c>
      <c r="G48" s="13"/>
      <c r="J48" s="1" t="s">
        <v>44</v>
      </c>
      <c r="K48" s="50">
        <f t="shared" si="0"/>
        <v>5</v>
      </c>
      <c r="L48" s="50">
        <f t="shared" si="0"/>
        <v>7</v>
      </c>
      <c r="M48" s="50">
        <f t="shared" si="0"/>
        <v>7.5</v>
      </c>
      <c r="N48" s="50">
        <f t="shared" si="0"/>
        <v>6</v>
      </c>
      <c r="O48" s="16"/>
    </row>
    <row r="49" spans="2:15" x14ac:dyDescent="0.2">
      <c r="B49" s="16" t="s">
        <v>44</v>
      </c>
      <c r="C49" s="59">
        <v>5</v>
      </c>
      <c r="D49" s="59">
        <v>7</v>
      </c>
      <c r="E49" s="59">
        <v>7.5</v>
      </c>
      <c r="F49" s="59">
        <v>6</v>
      </c>
      <c r="G49" s="16"/>
      <c r="J49" s="1" t="s">
        <v>45</v>
      </c>
      <c r="K49" s="50">
        <f t="shared" ref="K49:N51" si="2">C50</f>
        <v>7.5</v>
      </c>
      <c r="L49" s="50">
        <f t="shared" si="2"/>
        <v>9</v>
      </c>
      <c r="M49" s="50">
        <f t="shared" si="2"/>
        <v>8</v>
      </c>
      <c r="N49" s="50">
        <f t="shared" si="2"/>
        <v>5</v>
      </c>
      <c r="O49" s="16"/>
    </row>
    <row r="50" spans="2:15" x14ac:dyDescent="0.2">
      <c r="B50" s="16" t="s">
        <v>45</v>
      </c>
      <c r="C50" s="59">
        <v>7.5</v>
      </c>
      <c r="D50" s="59">
        <v>9</v>
      </c>
      <c r="E50" s="59">
        <v>8</v>
      </c>
      <c r="F50" s="59">
        <v>5</v>
      </c>
      <c r="G50" s="16"/>
      <c r="J50" s="1" t="s">
        <v>46</v>
      </c>
      <c r="K50" s="50">
        <f t="shared" si="2"/>
        <v>6</v>
      </c>
      <c r="L50" s="50">
        <f t="shared" si="2"/>
        <v>8</v>
      </c>
      <c r="M50" s="50">
        <f t="shared" si="2"/>
        <v>6</v>
      </c>
      <c r="N50" s="50">
        <f t="shared" si="2"/>
        <v>5</v>
      </c>
      <c r="O50" s="16"/>
    </row>
    <row r="51" spans="2:15" x14ac:dyDescent="0.2">
      <c r="B51" s="16" t="s">
        <v>51</v>
      </c>
      <c r="C51" s="57">
        <v>6</v>
      </c>
      <c r="D51" s="57">
        <v>8</v>
      </c>
      <c r="E51" s="57">
        <v>6</v>
      </c>
      <c r="F51" s="57">
        <v>5</v>
      </c>
      <c r="G51" s="16"/>
      <c r="J51" s="1" t="s">
        <v>47</v>
      </c>
      <c r="K51" s="50">
        <f t="shared" si="2"/>
        <v>5</v>
      </c>
      <c r="L51" s="50">
        <f t="shared" si="2"/>
        <v>6</v>
      </c>
      <c r="M51" s="50">
        <f t="shared" si="2"/>
        <v>5</v>
      </c>
      <c r="N51" s="50">
        <f t="shared" si="2"/>
        <v>5</v>
      </c>
      <c r="O51" s="16"/>
    </row>
    <row r="52" spans="2:15" x14ac:dyDescent="0.2">
      <c r="B52" s="16" t="s">
        <v>52</v>
      </c>
      <c r="C52" s="59">
        <v>5</v>
      </c>
      <c r="D52" s="59">
        <v>6</v>
      </c>
      <c r="E52" s="59">
        <v>5</v>
      </c>
      <c r="F52" s="59">
        <v>5</v>
      </c>
      <c r="G52" s="16"/>
      <c r="I52" s="17"/>
      <c r="J52" s="1" t="s">
        <v>48</v>
      </c>
      <c r="K52" s="50" t="e">
        <f>#REF!</f>
        <v>#REF!</v>
      </c>
      <c r="L52" s="50" t="e">
        <f>#REF!</f>
        <v>#REF!</v>
      </c>
      <c r="M52" s="50" t="e">
        <f>#REF!</f>
        <v>#REF!</v>
      </c>
      <c r="N52" s="50" t="e">
        <f>#REF!</f>
        <v>#REF!</v>
      </c>
      <c r="O52" s="16"/>
    </row>
    <row r="53" spans="2:15" x14ac:dyDescent="0.2">
      <c r="B53" s="9" t="s">
        <v>17</v>
      </c>
      <c r="C53" s="13">
        <f>SUM(C34:C52)</f>
        <v>122.5</v>
      </c>
      <c r="D53" s="13">
        <f>SUM(D34:D52)</f>
        <v>145</v>
      </c>
      <c r="E53" s="13">
        <f>SUM(E34:E52)</f>
        <v>137.5</v>
      </c>
      <c r="F53" s="13">
        <f>SUM(F34:F52)*2</f>
        <v>253</v>
      </c>
      <c r="G53" s="55">
        <f>SUM(C53:F53)/C27</f>
        <v>34.631578947368418</v>
      </c>
    </row>
    <row r="54" spans="2:15" x14ac:dyDescent="0.2">
      <c r="B54" s="14" t="s">
        <v>16</v>
      </c>
      <c r="C54" s="15">
        <f>C53/C27</f>
        <v>6.4473684210526319</v>
      </c>
      <c r="D54" s="15">
        <f>D53/C27</f>
        <v>7.6315789473684212</v>
      </c>
      <c r="E54" s="15">
        <f>E53/C27</f>
        <v>7.2368421052631575</v>
      </c>
      <c r="F54" s="15">
        <f>F53/C27</f>
        <v>13.315789473684211</v>
      </c>
      <c r="G54" s="60">
        <f>SUM(C54:F54)</f>
        <v>34.631578947368425</v>
      </c>
    </row>
    <row r="56" spans="2:15" x14ac:dyDescent="0.2">
      <c r="B56" s="64"/>
      <c r="C56" s="64"/>
      <c r="D56" s="64"/>
      <c r="E56" s="64"/>
      <c r="F56" s="64"/>
      <c r="G56" s="64"/>
    </row>
    <row r="57" spans="2:15" x14ac:dyDescent="0.2">
      <c r="B57" s="64"/>
      <c r="C57" s="64"/>
      <c r="D57" s="64"/>
      <c r="E57" s="64"/>
      <c r="F57" s="64"/>
      <c r="G57" s="64"/>
    </row>
    <row r="58" spans="2:15" ht="21" x14ac:dyDescent="0.25">
      <c r="B58" s="63"/>
      <c r="C58" s="63"/>
      <c r="D58" s="64"/>
      <c r="E58" s="64"/>
      <c r="F58" s="64"/>
    </row>
    <row r="59" spans="2:15" ht="21" x14ac:dyDescent="0.25">
      <c r="B59" s="63"/>
      <c r="C59" s="65"/>
      <c r="D59" s="66"/>
      <c r="E59" s="66"/>
      <c r="F59" s="66"/>
    </row>
    <row r="60" spans="2:15" ht="21" x14ac:dyDescent="0.25">
      <c r="B60" s="63"/>
      <c r="C60" s="66"/>
      <c r="D60" s="66"/>
      <c r="E60" s="66"/>
      <c r="F60" s="66"/>
    </row>
    <row r="61" spans="2:15" ht="21" x14ac:dyDescent="0.25">
      <c r="B61" s="63"/>
      <c r="C61" s="65"/>
      <c r="D61" s="66"/>
      <c r="E61" s="66"/>
      <c r="F61" s="66"/>
    </row>
    <row r="62" spans="2:15" ht="21" x14ac:dyDescent="0.25">
      <c r="B62" s="63"/>
      <c r="C62" s="66"/>
      <c r="D62" s="66"/>
      <c r="E62" s="66"/>
      <c r="F62" s="66"/>
    </row>
    <row r="63" spans="2:15" ht="21" x14ac:dyDescent="0.25">
      <c r="B63" s="63"/>
      <c r="C63" s="66"/>
      <c r="D63" s="66"/>
      <c r="E63" s="66"/>
      <c r="F63" s="66"/>
    </row>
    <row r="64" spans="2:15" ht="21" x14ac:dyDescent="0.25">
      <c r="B64" s="63"/>
      <c r="C64" s="66"/>
      <c r="D64" s="66"/>
      <c r="E64" s="66"/>
      <c r="F64" s="66"/>
    </row>
    <row r="65" spans="2:7" ht="21" x14ac:dyDescent="0.25">
      <c r="B65" s="63"/>
      <c r="C65" s="66"/>
      <c r="D65" s="66"/>
      <c r="E65" s="66"/>
      <c r="F65" s="66"/>
    </row>
    <row r="66" spans="2:7" ht="21" x14ac:dyDescent="0.25">
      <c r="B66" s="63"/>
      <c r="C66" s="66"/>
      <c r="D66" s="66"/>
      <c r="E66" s="66"/>
      <c r="F66" s="66"/>
    </row>
    <row r="67" spans="2:7" ht="21" x14ac:dyDescent="0.25">
      <c r="B67" s="63"/>
      <c r="C67" s="66"/>
      <c r="D67" s="66"/>
      <c r="E67" s="66"/>
      <c r="F67" s="66"/>
    </row>
    <row r="68" spans="2:7" ht="21" x14ac:dyDescent="0.25">
      <c r="B68" s="63"/>
      <c r="C68" s="66"/>
      <c r="D68" s="66"/>
      <c r="E68" s="66"/>
      <c r="F68" s="66"/>
    </row>
    <row r="69" spans="2:7" ht="21" x14ac:dyDescent="0.25">
      <c r="B69" s="63"/>
      <c r="C69" s="66"/>
      <c r="D69" s="66"/>
      <c r="E69" s="66"/>
      <c r="F69" s="66"/>
    </row>
    <row r="70" spans="2:7" ht="21" x14ac:dyDescent="0.25">
      <c r="B70" s="63"/>
      <c r="C70" s="66"/>
      <c r="D70" s="66"/>
      <c r="E70" s="66"/>
      <c r="F70" s="66"/>
    </row>
    <row r="71" spans="2:7" ht="21" x14ac:dyDescent="0.25">
      <c r="B71" s="63"/>
      <c r="C71" s="66"/>
      <c r="D71" s="66"/>
      <c r="E71" s="66"/>
      <c r="F71" s="66"/>
      <c r="G71" s="66"/>
    </row>
    <row r="72" spans="2:7" ht="21" x14ac:dyDescent="0.25">
      <c r="B72" s="63"/>
      <c r="C72" s="66"/>
      <c r="D72" s="66"/>
      <c r="E72" s="66"/>
      <c r="F72" s="66"/>
      <c r="G72" s="66"/>
    </row>
    <row r="73" spans="2:7" ht="21" x14ac:dyDescent="0.25">
      <c r="B73" s="66"/>
      <c r="C73" s="66"/>
      <c r="D73" s="66"/>
      <c r="E73" s="66"/>
      <c r="F73" s="66"/>
      <c r="G73" s="63"/>
    </row>
    <row r="74" spans="2:7" ht="18.5" customHeight="1" x14ac:dyDescent="0.25">
      <c r="B74" s="66"/>
      <c r="C74" s="66"/>
      <c r="D74" s="66"/>
      <c r="E74" s="66"/>
      <c r="F74" s="66"/>
      <c r="G74" s="66"/>
    </row>
    <row r="75" spans="2:7" ht="18.5" customHeight="1" x14ac:dyDescent="0.2"/>
    <row r="85" spans="2:7" x14ac:dyDescent="0.2">
      <c r="B85" s="4"/>
      <c r="C85" s="20"/>
      <c r="D85" s="20"/>
      <c r="E85" s="20"/>
      <c r="F85" s="20"/>
      <c r="G85" s="4"/>
    </row>
    <row r="86" spans="2:7" x14ac:dyDescent="0.2">
      <c r="B86" s="4"/>
      <c r="C86" s="20"/>
      <c r="D86" s="20"/>
      <c r="E86" s="20"/>
      <c r="F86" s="20"/>
      <c r="G86" s="4"/>
    </row>
    <row r="87" spans="2:7" x14ac:dyDescent="0.2">
      <c r="B87" s="4"/>
      <c r="C87" s="4"/>
      <c r="D87" s="4"/>
      <c r="E87" s="4"/>
      <c r="F87" s="4"/>
      <c r="G87" s="4"/>
    </row>
    <row r="88" spans="2:7" x14ac:dyDescent="0.2">
      <c r="B88" s="4"/>
      <c r="C88" s="4"/>
      <c r="D88" s="4"/>
      <c r="E88" s="4"/>
      <c r="F88" s="4"/>
      <c r="G88" s="4"/>
    </row>
    <row r="89" spans="2:7" x14ac:dyDescent="0.2">
      <c r="B89" s="4"/>
      <c r="C89" s="19"/>
      <c r="D89" s="19"/>
      <c r="E89" s="19"/>
      <c r="F89" s="19"/>
      <c r="G89" s="19"/>
    </row>
    <row r="90" spans="2:7" x14ac:dyDescent="0.2">
      <c r="B90" s="4"/>
      <c r="C90" s="4"/>
      <c r="D90" s="4"/>
      <c r="E90" s="4"/>
      <c r="F90" s="4"/>
      <c r="G90" s="4"/>
    </row>
    <row r="91" spans="2:7" ht="23.5" customHeight="1" x14ac:dyDescent="0.2">
      <c r="B91" s="17"/>
      <c r="C91" s="17"/>
      <c r="D91" s="17"/>
      <c r="E91" s="17"/>
      <c r="F91" s="17"/>
      <c r="G91" s="17"/>
    </row>
    <row r="92" spans="2:7" ht="23.5" customHeight="1" x14ac:dyDescent="0.2">
      <c r="B92" s="17"/>
      <c r="C92" s="17"/>
      <c r="D92" s="17"/>
      <c r="E92" s="17"/>
      <c r="F92" s="17"/>
      <c r="G92" s="17"/>
    </row>
    <row r="93" spans="2:7" ht="33.5" customHeight="1" x14ac:dyDescent="0.2">
      <c r="B93" s="17"/>
      <c r="C93" s="17"/>
      <c r="D93" s="17"/>
      <c r="E93" s="17"/>
      <c r="F93" s="17"/>
      <c r="G93" s="17"/>
    </row>
    <row r="94" spans="2:7" x14ac:dyDescent="0.2">
      <c r="B94" s="6"/>
      <c r="C94" s="4"/>
      <c r="D94" s="4"/>
      <c r="E94" s="4"/>
      <c r="F94" s="4"/>
      <c r="G94" s="4"/>
    </row>
    <row r="95" spans="2:7" x14ac:dyDescent="0.2">
      <c r="B95" s="4"/>
      <c r="C95" s="4"/>
      <c r="D95" s="4"/>
      <c r="E95" s="4"/>
      <c r="F95" s="4"/>
      <c r="G95" s="4"/>
    </row>
    <row r="96" spans="2:7" x14ac:dyDescent="0.2">
      <c r="B96" s="4"/>
      <c r="C96" s="4"/>
      <c r="D96" s="4"/>
      <c r="E96" s="4"/>
      <c r="F96" s="4"/>
      <c r="G96" s="4"/>
    </row>
    <row r="97" spans="2:7" x14ac:dyDescent="0.2">
      <c r="B97" s="4"/>
      <c r="C97" s="21"/>
      <c r="D97" s="21"/>
      <c r="E97" s="21"/>
      <c r="F97" s="21"/>
      <c r="G97" s="4"/>
    </row>
    <row r="98" spans="2:7" x14ac:dyDescent="0.2">
      <c r="B98" s="4"/>
      <c r="C98" s="4"/>
      <c r="D98" s="4"/>
      <c r="E98" s="4"/>
      <c r="F98" s="4"/>
      <c r="G98" s="4"/>
    </row>
    <row r="99" spans="2:7" x14ac:dyDescent="0.2">
      <c r="B99" s="4"/>
      <c r="C99" s="4"/>
      <c r="D99" s="4"/>
      <c r="E99" s="4"/>
      <c r="F99" s="4"/>
      <c r="G99" s="4"/>
    </row>
    <row r="100" spans="2:7" x14ac:dyDescent="0.2">
      <c r="B100" s="4"/>
      <c r="C100" s="4"/>
      <c r="D100" s="4"/>
      <c r="E100" s="4"/>
      <c r="F100" s="4"/>
      <c r="G100" s="4"/>
    </row>
    <row r="101" spans="2:7" x14ac:dyDescent="0.2">
      <c r="B101" s="4"/>
      <c r="C101" s="21"/>
      <c r="D101" s="21"/>
      <c r="E101" s="21"/>
      <c r="F101" s="21"/>
      <c r="G101" s="4"/>
    </row>
    <row r="102" spans="2:7" x14ac:dyDescent="0.2">
      <c r="B102" s="4"/>
      <c r="C102" s="21"/>
      <c r="D102" s="21"/>
      <c r="E102" s="21"/>
      <c r="F102" s="21"/>
      <c r="G102" s="4"/>
    </row>
    <row r="103" spans="2:7" x14ac:dyDescent="0.2">
      <c r="B103" s="4"/>
      <c r="C103" s="4"/>
      <c r="D103" s="4"/>
      <c r="E103" s="4"/>
      <c r="F103" s="4"/>
      <c r="G103" s="4"/>
    </row>
    <row r="104" spans="2:7" x14ac:dyDescent="0.2">
      <c r="B104" s="4"/>
      <c r="C104" s="4"/>
      <c r="D104" s="4"/>
      <c r="E104" s="4"/>
      <c r="F104" s="4"/>
      <c r="G104" s="4"/>
    </row>
    <row r="105" spans="2:7" x14ac:dyDescent="0.2">
      <c r="B105" s="4"/>
      <c r="C105" s="4"/>
      <c r="D105" s="4"/>
      <c r="E105" s="4"/>
      <c r="F105" s="4"/>
      <c r="G105" s="4"/>
    </row>
    <row r="106" spans="2:7" x14ac:dyDescent="0.2">
      <c r="B106" s="4"/>
      <c r="C106" s="4"/>
      <c r="D106" s="4"/>
      <c r="E106" s="4"/>
      <c r="F106" s="4"/>
      <c r="G106" s="4"/>
    </row>
    <row r="107" spans="2:7" x14ac:dyDescent="0.2">
      <c r="B107" s="4"/>
      <c r="C107" s="19"/>
      <c r="D107" s="19"/>
      <c r="E107" s="19"/>
      <c r="F107" s="19"/>
      <c r="G107" s="19"/>
    </row>
    <row r="108" spans="2:7" x14ac:dyDescent="0.2">
      <c r="B108" s="4"/>
      <c r="C108" s="4"/>
      <c r="D108" s="4"/>
      <c r="E108" s="4"/>
      <c r="F108" s="4"/>
      <c r="G108" s="4"/>
    </row>
    <row r="109" spans="2:7" x14ac:dyDescent="0.2">
      <c r="B109" s="4"/>
      <c r="C109" s="4"/>
      <c r="D109" s="4"/>
      <c r="E109" s="4"/>
      <c r="F109" s="4"/>
      <c r="G109" s="4"/>
    </row>
    <row r="110" spans="2:7" x14ac:dyDescent="0.2">
      <c r="B110" s="4"/>
      <c r="C110" s="4"/>
      <c r="D110" s="4"/>
      <c r="E110" s="4"/>
      <c r="F110" s="4"/>
      <c r="G110" s="4"/>
    </row>
    <row r="111" spans="2:7" x14ac:dyDescent="0.2">
      <c r="B111" s="6"/>
      <c r="C111" s="4"/>
      <c r="D111" s="4"/>
      <c r="E111" s="4"/>
      <c r="F111" s="4"/>
      <c r="G111" s="4"/>
    </row>
    <row r="112" spans="2:7" x14ac:dyDescent="0.2">
      <c r="B112" s="4"/>
      <c r="C112" s="4"/>
      <c r="D112" s="4"/>
      <c r="E112" s="4"/>
      <c r="F112" s="4"/>
      <c r="G112" s="4"/>
    </row>
    <row r="113" spans="2:7" x14ac:dyDescent="0.2">
      <c r="B113" s="4"/>
      <c r="C113" s="4"/>
      <c r="D113" s="4"/>
      <c r="E113" s="4"/>
      <c r="F113" s="4"/>
      <c r="G113" s="4"/>
    </row>
    <row r="114" spans="2:7" x14ac:dyDescent="0.2">
      <c r="B114" s="4"/>
      <c r="C114" s="4"/>
      <c r="D114" s="4"/>
      <c r="E114" s="4"/>
      <c r="F114" s="4"/>
      <c r="G114" s="4"/>
    </row>
    <row r="115" spans="2:7" x14ac:dyDescent="0.2">
      <c r="B115" s="4"/>
      <c r="C115" s="4"/>
      <c r="D115" s="4"/>
      <c r="E115" s="4"/>
      <c r="F115" s="4"/>
      <c r="G115" s="4"/>
    </row>
    <row r="116" spans="2:7" x14ac:dyDescent="0.2">
      <c r="B116" s="4"/>
      <c r="C116" s="4"/>
      <c r="D116" s="4"/>
      <c r="E116" s="4"/>
      <c r="F116" s="4"/>
      <c r="G116" s="4"/>
    </row>
    <row r="117" spans="2:7" x14ac:dyDescent="0.2">
      <c r="B117" s="4"/>
      <c r="C117" s="4"/>
      <c r="D117" s="4"/>
      <c r="E117" s="4"/>
      <c r="F117" s="4"/>
      <c r="G117" s="4"/>
    </row>
    <row r="118" spans="2:7" x14ac:dyDescent="0.2">
      <c r="B118" s="4"/>
      <c r="C118" s="21"/>
      <c r="D118" s="21"/>
      <c r="E118" s="21"/>
      <c r="F118" s="21"/>
      <c r="G118" s="4"/>
    </row>
    <row r="119" spans="2:7" x14ac:dyDescent="0.2">
      <c r="B119" s="4"/>
      <c r="C119" s="21"/>
      <c r="D119" s="21"/>
      <c r="E119" s="21"/>
      <c r="F119" s="21"/>
      <c r="G119" s="4"/>
    </row>
    <row r="120" spans="2:7" x14ac:dyDescent="0.2">
      <c r="B120" s="4"/>
      <c r="C120" s="4"/>
      <c r="D120" s="4"/>
      <c r="E120" s="4"/>
      <c r="F120" s="4"/>
      <c r="G120" s="4"/>
    </row>
    <row r="121" spans="2:7" x14ac:dyDescent="0.2">
      <c r="B121" s="4"/>
      <c r="C121" s="4"/>
      <c r="D121" s="4"/>
      <c r="E121" s="4"/>
      <c r="F121" s="4"/>
      <c r="G121" s="4"/>
    </row>
    <row r="122" spans="2:7" x14ac:dyDescent="0.2">
      <c r="B122" s="4"/>
      <c r="C122" s="4"/>
      <c r="D122" s="4"/>
      <c r="E122" s="4"/>
      <c r="F122" s="4"/>
      <c r="G122" s="4"/>
    </row>
    <row r="123" spans="2:7" x14ac:dyDescent="0.2">
      <c r="B123" s="4"/>
      <c r="C123" s="4"/>
      <c r="D123" s="4"/>
      <c r="E123" s="4"/>
      <c r="F123" s="4"/>
      <c r="G123" s="4"/>
    </row>
    <row r="124" spans="2:7" x14ac:dyDescent="0.2">
      <c r="B124" s="4"/>
      <c r="C124" s="19"/>
      <c r="D124" s="4"/>
      <c r="E124" s="19"/>
      <c r="F124" s="19"/>
      <c r="G124" s="4"/>
    </row>
    <row r="125" spans="2:7" x14ac:dyDescent="0.2">
      <c r="B125" s="4"/>
      <c r="C125" s="4"/>
      <c r="D125" s="4"/>
      <c r="E125" s="4"/>
      <c r="F125" s="4"/>
      <c r="G125" s="4"/>
    </row>
    <row r="126" spans="2:7" x14ac:dyDescent="0.2">
      <c r="B126" s="4"/>
      <c r="C126" s="4"/>
      <c r="D126" s="4"/>
      <c r="E126" s="4"/>
      <c r="F126" s="4"/>
      <c r="G126" s="4"/>
    </row>
    <row r="127" spans="2:7" x14ac:dyDescent="0.2">
      <c r="B127" s="4"/>
      <c r="C127" s="4"/>
      <c r="D127" s="4"/>
      <c r="E127" s="4"/>
      <c r="F127" s="4"/>
      <c r="G127" s="4"/>
    </row>
    <row r="128" spans="2:7" x14ac:dyDescent="0.2">
      <c r="B128" s="4"/>
      <c r="C128" s="4"/>
      <c r="D128" s="4"/>
      <c r="E128" s="4"/>
      <c r="F128" s="4"/>
      <c r="G128" s="4"/>
    </row>
  </sheetData>
  <conditionalFormatting sqref="C34">
    <cfRule type="cellIs" dxfId="116" priority="13" operator="greaterThan">
      <formula>10</formula>
    </cfRule>
  </conditionalFormatting>
  <conditionalFormatting sqref="C34:F48">
    <cfRule type="cellIs" dxfId="115" priority="7" operator="lessThan">
      <formula>1</formula>
    </cfRule>
    <cfRule type="cellIs" dxfId="114" priority="10" operator="lessThan">
      <formula>1</formula>
    </cfRule>
    <cfRule type="cellIs" dxfId="113" priority="11" operator="lessThan">
      <formula>1</formula>
    </cfRule>
    <cfRule type="cellIs" dxfId="112" priority="12" operator="greaterThan">
      <formula>10</formula>
    </cfRule>
  </conditionalFormatting>
  <conditionalFormatting sqref="C27">
    <cfRule type="cellIs" dxfId="111" priority="8" operator="lessThan">
      <formula>1</formula>
    </cfRule>
    <cfRule type="cellIs" dxfId="110" priority="9" operator="lessThan">
      <formula>1</formula>
    </cfRule>
  </conditionalFormatting>
  <conditionalFormatting sqref="G30">
    <cfRule type="cellIs" dxfId="109" priority="5" operator="lessThan">
      <formula>1</formula>
    </cfRule>
    <cfRule type="cellIs" dxfId="108" priority="6" operator="lessThan">
      <formula>1</formula>
    </cfRule>
  </conditionalFormatting>
  <conditionalFormatting sqref="G31">
    <cfRule type="cellIs" dxfId="107" priority="3" operator="lessThan">
      <formula>1</formula>
    </cfRule>
    <cfRule type="cellIs" dxfId="106" priority="4" operator="lessThan">
      <formula>1</formula>
    </cfRule>
  </conditionalFormatting>
  <conditionalFormatting sqref="G32">
    <cfRule type="cellIs" dxfId="105" priority="1" operator="lessThan">
      <formula>1</formula>
    </cfRule>
    <cfRule type="cellIs" dxfId="104" priority="2" operator="lessThan">
      <formula>1</formula>
    </cfRule>
  </conditionalFormatting>
  <pageMargins left="0.25" right="0.25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18566-6320-4C39-904E-10F36E5FE43B}">
  <dimension ref="A1:O128"/>
  <sheetViews>
    <sheetView topLeftCell="A7" zoomScale="61" workbookViewId="0">
      <selection activeCell="G23" sqref="G23"/>
    </sheetView>
  </sheetViews>
  <sheetFormatPr baseColWidth="10" defaultColWidth="8.83203125" defaultRowHeight="16" x14ac:dyDescent="0.2"/>
  <cols>
    <col min="1" max="1" width="4.33203125" style="1" customWidth="1"/>
    <col min="2" max="2" width="22.33203125" style="1" customWidth="1"/>
    <col min="3" max="4" width="15.6640625" style="1" customWidth="1"/>
    <col min="5" max="5" width="16.1640625" style="1" customWidth="1"/>
    <col min="6" max="6" width="22.5" style="1" customWidth="1"/>
    <col min="7" max="7" width="40.33203125" style="1" customWidth="1"/>
    <col min="8" max="8" width="8.33203125" style="1" customWidth="1"/>
    <col min="9" max="10" width="8.83203125" style="1"/>
    <col min="11" max="13" width="13.6640625" style="1" bestFit="1" customWidth="1"/>
    <col min="14" max="14" width="11.5" style="1" bestFit="1" customWidth="1"/>
    <col min="15" max="16384" width="8.83203125" style="1"/>
  </cols>
  <sheetData>
    <row r="1" spans="1:7" x14ac:dyDescent="0.2">
      <c r="A1" s="64"/>
      <c r="B1" s="64"/>
      <c r="C1" s="64"/>
      <c r="D1" s="64"/>
      <c r="E1" s="64"/>
    </row>
    <row r="2" spans="1:7" x14ac:dyDescent="0.2">
      <c r="A2" s="64"/>
      <c r="B2" s="64"/>
      <c r="C2" s="64"/>
      <c r="D2" s="64"/>
      <c r="E2" s="64"/>
    </row>
    <row r="3" spans="1:7" x14ac:dyDescent="0.2">
      <c r="A3" s="64"/>
      <c r="B3" s="64"/>
      <c r="C3" s="64"/>
      <c r="D3" s="64"/>
      <c r="E3" s="64"/>
    </row>
    <row r="4" spans="1:7" x14ac:dyDescent="0.2">
      <c r="A4" s="64"/>
      <c r="B4" s="64"/>
      <c r="C4" s="64"/>
      <c r="D4" s="64"/>
      <c r="E4" s="64"/>
    </row>
    <row r="5" spans="1:7" x14ac:dyDescent="0.2">
      <c r="A5" s="64"/>
      <c r="B5" s="64"/>
      <c r="C5" s="64"/>
      <c r="D5" s="64"/>
      <c r="E5" s="64"/>
    </row>
    <row r="6" spans="1:7" ht="21" x14ac:dyDescent="0.25">
      <c r="A6" s="64"/>
      <c r="B6" s="63" t="s">
        <v>64</v>
      </c>
      <c r="C6" s="64">
        <v>2</v>
      </c>
      <c r="D6" s="65"/>
      <c r="E6" s="64"/>
      <c r="G6" s="63" t="s">
        <v>83</v>
      </c>
    </row>
    <row r="7" spans="1:7" ht="21" x14ac:dyDescent="0.25">
      <c r="A7" s="64"/>
      <c r="B7" s="63" t="s">
        <v>65</v>
      </c>
      <c r="C7" s="66" t="s">
        <v>102</v>
      </c>
      <c r="D7" s="65"/>
      <c r="E7" s="66"/>
      <c r="G7" s="63" t="s">
        <v>84</v>
      </c>
    </row>
    <row r="8" spans="1:7" ht="21" x14ac:dyDescent="0.25">
      <c r="A8" s="64"/>
      <c r="B8" s="63" t="s">
        <v>66</v>
      </c>
      <c r="C8" s="66" t="s">
        <v>114</v>
      </c>
      <c r="D8" s="65"/>
      <c r="E8" s="66"/>
      <c r="G8" s="66" t="s">
        <v>218</v>
      </c>
    </row>
    <row r="9" spans="1:7" ht="21" x14ac:dyDescent="0.25">
      <c r="A9" s="64"/>
      <c r="B9" s="63" t="s">
        <v>67</v>
      </c>
      <c r="C9" s="66" t="s">
        <v>103</v>
      </c>
      <c r="D9" s="65"/>
      <c r="E9" s="66"/>
      <c r="G9" s="66" t="s">
        <v>223</v>
      </c>
    </row>
    <row r="10" spans="1:7" ht="21" x14ac:dyDescent="0.25">
      <c r="A10" s="64"/>
      <c r="B10" s="63" t="s">
        <v>68</v>
      </c>
      <c r="C10" s="66" t="s">
        <v>124</v>
      </c>
      <c r="D10" s="65"/>
      <c r="E10" s="66"/>
      <c r="G10" s="66" t="s">
        <v>224</v>
      </c>
    </row>
    <row r="11" spans="1:7" ht="21" x14ac:dyDescent="0.25">
      <c r="A11" s="64"/>
      <c r="B11" s="63" t="s">
        <v>120</v>
      </c>
      <c r="C11" s="66" t="s">
        <v>123</v>
      </c>
      <c r="D11" s="65"/>
      <c r="E11" s="66"/>
      <c r="G11" s="66"/>
    </row>
    <row r="12" spans="1:7" ht="21" x14ac:dyDescent="0.25">
      <c r="A12" s="64"/>
      <c r="B12" s="63" t="s">
        <v>69</v>
      </c>
      <c r="C12" s="66" t="s">
        <v>115</v>
      </c>
      <c r="D12" s="67"/>
      <c r="E12" s="66"/>
      <c r="G12" s="63" t="s">
        <v>85</v>
      </c>
    </row>
    <row r="13" spans="1:7" ht="21" x14ac:dyDescent="0.25">
      <c r="A13" s="64"/>
      <c r="B13" s="63" t="s">
        <v>70</v>
      </c>
      <c r="C13" s="66" t="s">
        <v>116</v>
      </c>
      <c r="D13" s="65"/>
      <c r="E13" s="66"/>
      <c r="G13" s="66" t="s">
        <v>219</v>
      </c>
    </row>
    <row r="14" spans="1:7" ht="21" x14ac:dyDescent="0.25">
      <c r="A14" s="64"/>
      <c r="B14" s="63" t="s">
        <v>71</v>
      </c>
      <c r="C14" s="66" t="s">
        <v>106</v>
      </c>
      <c r="D14" s="65"/>
      <c r="E14" s="66"/>
      <c r="G14" s="66" t="s">
        <v>225</v>
      </c>
    </row>
    <row r="15" spans="1:7" ht="21" x14ac:dyDescent="0.25">
      <c r="A15" s="64"/>
      <c r="B15" s="63" t="s">
        <v>72</v>
      </c>
      <c r="C15" s="66" t="s">
        <v>107</v>
      </c>
      <c r="D15" s="65"/>
      <c r="E15" s="66"/>
      <c r="G15" s="63" t="s">
        <v>86</v>
      </c>
    </row>
    <row r="16" spans="1:7" ht="21" x14ac:dyDescent="0.25">
      <c r="A16" s="64"/>
      <c r="B16" s="63" t="s">
        <v>73</v>
      </c>
      <c r="C16" s="66" t="s">
        <v>117</v>
      </c>
      <c r="D16" s="65"/>
      <c r="E16" s="66"/>
      <c r="G16" s="66" t="s">
        <v>220</v>
      </c>
    </row>
    <row r="17" spans="1:15" ht="21" x14ac:dyDescent="0.25">
      <c r="A17" s="64"/>
      <c r="B17" s="63" t="s">
        <v>74</v>
      </c>
      <c r="C17" s="66" t="s">
        <v>118</v>
      </c>
      <c r="D17" s="65"/>
      <c r="E17" s="66"/>
      <c r="G17" s="66" t="s">
        <v>226</v>
      </c>
    </row>
    <row r="18" spans="1:15" ht="21" x14ac:dyDescent="0.25">
      <c r="A18" s="64"/>
      <c r="B18" s="63" t="s">
        <v>75</v>
      </c>
      <c r="C18" s="66" t="s">
        <v>88</v>
      </c>
      <c r="D18" s="65"/>
      <c r="E18" s="66"/>
      <c r="G18" s="63" t="s">
        <v>87</v>
      </c>
    </row>
    <row r="19" spans="1:15" ht="21" x14ac:dyDescent="0.25">
      <c r="A19" s="64"/>
      <c r="B19" s="63" t="s">
        <v>76</v>
      </c>
      <c r="C19" s="66" t="s">
        <v>110</v>
      </c>
      <c r="D19" s="65" t="s">
        <v>77</v>
      </c>
      <c r="E19" s="66"/>
      <c r="F19" s="66"/>
      <c r="G19" s="3" t="s">
        <v>221</v>
      </c>
    </row>
    <row r="20" spans="1:15" ht="21" x14ac:dyDescent="0.25">
      <c r="A20" s="64"/>
      <c r="B20" s="63" t="s">
        <v>78</v>
      </c>
      <c r="C20" s="66" t="s">
        <v>119</v>
      </c>
      <c r="D20" s="65"/>
      <c r="E20" s="66"/>
      <c r="F20" s="66"/>
      <c r="G20" s="3" t="s">
        <v>222</v>
      </c>
    </row>
    <row r="21" spans="1:15" ht="21" x14ac:dyDescent="0.25">
      <c r="A21" s="64"/>
      <c r="B21" s="63" t="s">
        <v>79</v>
      </c>
      <c r="C21" s="66" t="s">
        <v>112</v>
      </c>
      <c r="D21" s="65"/>
      <c r="E21" s="66"/>
      <c r="G21" s="3" t="s">
        <v>227</v>
      </c>
    </row>
    <row r="22" spans="1:15" ht="21" x14ac:dyDescent="0.25">
      <c r="A22" s="64"/>
      <c r="B22" s="63" t="s">
        <v>80</v>
      </c>
      <c r="C22" s="66"/>
      <c r="D22" s="65"/>
      <c r="E22" s="66"/>
      <c r="G22" s="3" t="s">
        <v>228</v>
      </c>
    </row>
    <row r="23" spans="1:15" ht="21" x14ac:dyDescent="0.25">
      <c r="A23" s="64"/>
      <c r="B23" s="63" t="s">
        <v>81</v>
      </c>
      <c r="C23" s="66" t="s">
        <v>113</v>
      </c>
      <c r="D23" s="65"/>
      <c r="E23" s="66"/>
      <c r="G23" s="3"/>
    </row>
    <row r="24" spans="1:15" s="5" customFormat="1" ht="27" customHeight="1" x14ac:dyDescent="0.25">
      <c r="A24" s="68"/>
      <c r="B24" s="63" t="s">
        <v>82</v>
      </c>
      <c r="C24" s="66" t="s">
        <v>112</v>
      </c>
      <c r="D24" s="65"/>
      <c r="E24" s="66"/>
      <c r="F24" s="3"/>
      <c r="G24" s="3"/>
    </row>
    <row r="25" spans="1:15" s="5" customFormat="1" ht="27" customHeight="1" x14ac:dyDescent="0.25">
      <c r="A25" s="68"/>
      <c r="B25" s="63"/>
      <c r="C25" s="66"/>
      <c r="D25" s="66"/>
      <c r="E25" s="66"/>
      <c r="F25" s="3"/>
      <c r="G25" s="4"/>
    </row>
    <row r="26" spans="1:15" s="5" customFormat="1" ht="13.5" customHeight="1" x14ac:dyDescent="0.25">
      <c r="B26" s="2"/>
      <c r="C26" s="3"/>
      <c r="D26" s="3"/>
      <c r="E26" s="3"/>
      <c r="F26" s="3"/>
      <c r="G26" s="4"/>
    </row>
    <row r="27" spans="1:15" s="5" customFormat="1" ht="21" x14ac:dyDescent="0.25">
      <c r="B27" s="2" t="s">
        <v>20</v>
      </c>
      <c r="C27" s="43">
        <v>19</v>
      </c>
      <c r="D27" s="3"/>
      <c r="E27" s="3"/>
      <c r="F27" s="3"/>
      <c r="G27" s="4"/>
    </row>
    <row r="28" spans="1:15" x14ac:dyDescent="0.2">
      <c r="B28" s="6"/>
    </row>
    <row r="29" spans="1:15" x14ac:dyDescent="0.2">
      <c r="B29" s="7" t="s">
        <v>14</v>
      </c>
      <c r="C29" s="7" t="s">
        <v>59</v>
      </c>
      <c r="D29" s="7" t="s">
        <v>60</v>
      </c>
      <c r="E29" s="45" t="s">
        <v>61</v>
      </c>
      <c r="F29" s="7" t="s">
        <v>62</v>
      </c>
      <c r="G29" s="38" t="s">
        <v>15</v>
      </c>
    </row>
    <row r="30" spans="1:15" x14ac:dyDescent="0.2">
      <c r="B30" s="8"/>
      <c r="C30" s="9" t="s">
        <v>1</v>
      </c>
      <c r="D30" s="9" t="s">
        <v>2</v>
      </c>
      <c r="E30" s="9" t="s">
        <v>57</v>
      </c>
      <c r="F30" s="9" t="s">
        <v>30</v>
      </c>
      <c r="G30" s="51" t="s">
        <v>41</v>
      </c>
    </row>
    <row r="31" spans="1:15" x14ac:dyDescent="0.2">
      <c r="B31" s="8"/>
      <c r="C31" s="9" t="s">
        <v>55</v>
      </c>
      <c r="D31" s="9" t="s">
        <v>55</v>
      </c>
      <c r="E31" s="9"/>
      <c r="F31" s="9" t="s">
        <v>56</v>
      </c>
      <c r="G31" s="51" t="s">
        <v>54</v>
      </c>
    </row>
    <row r="32" spans="1:15" x14ac:dyDescent="0.2">
      <c r="B32" s="8"/>
      <c r="C32" s="9"/>
      <c r="D32" s="9"/>
      <c r="E32" s="9"/>
      <c r="F32" s="9"/>
      <c r="G32" s="51" t="s">
        <v>53</v>
      </c>
      <c r="K32" s="50" t="s">
        <v>0</v>
      </c>
      <c r="L32" s="50" t="s">
        <v>21</v>
      </c>
      <c r="M32" s="50" t="s">
        <v>49</v>
      </c>
      <c r="N32" s="50" t="s">
        <v>42</v>
      </c>
      <c r="O32" s="50" t="s">
        <v>50</v>
      </c>
    </row>
    <row r="33" spans="2:15" x14ac:dyDescent="0.2">
      <c r="B33" s="10"/>
      <c r="C33" s="11"/>
      <c r="D33" s="11"/>
      <c r="E33" s="11"/>
      <c r="F33" s="11"/>
      <c r="G33" s="52" t="s">
        <v>43</v>
      </c>
      <c r="J33" s="1" t="str">
        <f>B34</f>
        <v>Kock 1</v>
      </c>
      <c r="K33" s="50">
        <f t="shared" ref="K33:N48" si="0">C34</f>
        <v>7.5</v>
      </c>
      <c r="L33" s="50">
        <f t="shared" si="0"/>
        <v>7</v>
      </c>
      <c r="M33" s="50">
        <f t="shared" si="0"/>
        <v>7</v>
      </c>
      <c r="N33" s="50">
        <f t="shared" si="0"/>
        <v>6.5</v>
      </c>
      <c r="O33" s="50"/>
    </row>
    <row r="34" spans="2:15" x14ac:dyDescent="0.2">
      <c r="B34" s="11" t="s">
        <v>3</v>
      </c>
      <c r="C34" s="56">
        <v>7.5</v>
      </c>
      <c r="D34" s="56">
        <v>7</v>
      </c>
      <c r="E34" s="56">
        <v>7</v>
      </c>
      <c r="F34" s="56">
        <v>6.5</v>
      </c>
      <c r="G34" s="53"/>
      <c r="J34" s="1" t="str">
        <f t="shared" ref="J34:J43" si="1">B35</f>
        <v>Kock 2</v>
      </c>
      <c r="K34" s="50">
        <f t="shared" si="0"/>
        <v>6.5</v>
      </c>
      <c r="L34" s="50">
        <f t="shared" si="0"/>
        <v>4</v>
      </c>
      <c r="M34" s="50">
        <f t="shared" si="0"/>
        <v>4</v>
      </c>
      <c r="N34" s="50">
        <f t="shared" si="0"/>
        <v>3.5</v>
      </c>
      <c r="O34" s="50"/>
    </row>
    <row r="35" spans="2:15" x14ac:dyDescent="0.2">
      <c r="B35" s="9" t="s">
        <v>93</v>
      </c>
      <c r="C35" s="57">
        <v>6.5</v>
      </c>
      <c r="D35" s="57">
        <v>4</v>
      </c>
      <c r="E35" s="57">
        <v>4</v>
      </c>
      <c r="F35" s="57">
        <v>3.5</v>
      </c>
      <c r="G35" s="13"/>
      <c r="J35" s="1" t="str">
        <f t="shared" si="1"/>
        <v>Kock 3</v>
      </c>
      <c r="K35" s="50">
        <f t="shared" si="0"/>
        <v>8</v>
      </c>
      <c r="L35" s="50">
        <f t="shared" si="0"/>
        <v>3</v>
      </c>
      <c r="M35" s="50">
        <f t="shared" si="0"/>
        <v>3</v>
      </c>
      <c r="N35" s="50">
        <f t="shared" si="0"/>
        <v>3</v>
      </c>
      <c r="O35" s="50"/>
    </row>
    <row r="36" spans="2:15" x14ac:dyDescent="0.2">
      <c r="B36" s="9" t="s">
        <v>4</v>
      </c>
      <c r="C36" s="57">
        <v>8</v>
      </c>
      <c r="D36" s="57">
        <v>3</v>
      </c>
      <c r="E36" s="57">
        <v>3</v>
      </c>
      <c r="F36" s="57">
        <v>3</v>
      </c>
      <c r="G36" s="13"/>
      <c r="J36" s="1" t="str">
        <f t="shared" si="1"/>
        <v>Kock 4</v>
      </c>
      <c r="K36" s="50">
        <f t="shared" si="0"/>
        <v>7.5</v>
      </c>
      <c r="L36" s="50">
        <f t="shared" si="0"/>
        <v>6.5</v>
      </c>
      <c r="M36" s="50">
        <f t="shared" si="0"/>
        <v>5</v>
      </c>
      <c r="N36" s="50">
        <f t="shared" si="0"/>
        <v>5</v>
      </c>
      <c r="O36" s="50"/>
    </row>
    <row r="37" spans="2:15" x14ac:dyDescent="0.2">
      <c r="B37" s="9" t="s">
        <v>5</v>
      </c>
      <c r="C37" s="57">
        <v>7.5</v>
      </c>
      <c r="D37" s="57">
        <v>6.5</v>
      </c>
      <c r="E37" s="57">
        <v>5</v>
      </c>
      <c r="F37" s="57">
        <v>5</v>
      </c>
      <c r="G37" s="13"/>
      <c r="J37" s="1" t="str">
        <f t="shared" si="1"/>
        <v>Kock 5</v>
      </c>
      <c r="K37" s="50">
        <f t="shared" si="0"/>
        <v>6</v>
      </c>
      <c r="L37" s="50">
        <f t="shared" si="0"/>
        <v>4</v>
      </c>
      <c r="M37" s="50">
        <f t="shared" si="0"/>
        <v>4</v>
      </c>
      <c r="N37" s="50">
        <f t="shared" si="0"/>
        <v>4</v>
      </c>
      <c r="O37" s="50"/>
    </row>
    <row r="38" spans="2:15" x14ac:dyDescent="0.2">
      <c r="B38" s="9" t="s">
        <v>6</v>
      </c>
      <c r="C38" s="57">
        <v>6</v>
      </c>
      <c r="D38" s="57">
        <v>4</v>
      </c>
      <c r="E38" s="57">
        <v>4</v>
      </c>
      <c r="F38" s="57">
        <v>4</v>
      </c>
      <c r="G38" s="13"/>
      <c r="J38" s="1" t="str">
        <f t="shared" si="1"/>
        <v>Kock 6</v>
      </c>
      <c r="K38" s="50">
        <f t="shared" si="0"/>
        <v>5</v>
      </c>
      <c r="L38" s="50">
        <f t="shared" si="0"/>
        <v>5</v>
      </c>
      <c r="M38" s="50">
        <f t="shared" si="0"/>
        <v>5</v>
      </c>
      <c r="N38" s="50">
        <f t="shared" si="0"/>
        <v>5</v>
      </c>
      <c r="O38" s="50"/>
    </row>
    <row r="39" spans="2:15" x14ac:dyDescent="0.2">
      <c r="B39" s="9" t="s">
        <v>7</v>
      </c>
      <c r="C39" s="57">
        <v>5</v>
      </c>
      <c r="D39" s="57">
        <v>5</v>
      </c>
      <c r="E39" s="57">
        <v>5</v>
      </c>
      <c r="F39" s="57">
        <v>5</v>
      </c>
      <c r="G39" s="13"/>
      <c r="J39" s="1" t="str">
        <f t="shared" si="1"/>
        <v>Kock 7</v>
      </c>
      <c r="K39" s="50">
        <f t="shared" si="0"/>
        <v>7.5</v>
      </c>
      <c r="L39" s="50">
        <f t="shared" si="0"/>
        <v>5</v>
      </c>
      <c r="M39" s="50">
        <f t="shared" si="0"/>
        <v>5.5</v>
      </c>
      <c r="N39" s="50">
        <f t="shared" si="0"/>
        <v>5.5</v>
      </c>
      <c r="O39" s="50"/>
    </row>
    <row r="40" spans="2:15" x14ac:dyDescent="0.2">
      <c r="B40" s="9" t="s">
        <v>8</v>
      </c>
      <c r="C40" s="57">
        <v>7.5</v>
      </c>
      <c r="D40" s="57">
        <v>5</v>
      </c>
      <c r="E40" s="57">
        <v>5.5</v>
      </c>
      <c r="F40" s="57">
        <v>5.5</v>
      </c>
      <c r="G40" s="13"/>
      <c r="J40" s="1" t="str">
        <f t="shared" si="1"/>
        <v>Kock 8</v>
      </c>
      <c r="K40" s="50">
        <f t="shared" si="0"/>
        <v>8</v>
      </c>
      <c r="L40" s="50">
        <f t="shared" si="0"/>
        <v>6</v>
      </c>
      <c r="M40" s="50">
        <f t="shared" si="0"/>
        <v>5</v>
      </c>
      <c r="N40" s="50">
        <f t="shared" si="0"/>
        <v>6</v>
      </c>
      <c r="O40" s="50"/>
    </row>
    <row r="41" spans="2:15" x14ac:dyDescent="0.2">
      <c r="B41" s="9" t="s">
        <v>9</v>
      </c>
      <c r="C41" s="57">
        <v>8</v>
      </c>
      <c r="D41" s="57">
        <v>6</v>
      </c>
      <c r="E41" s="57">
        <v>5</v>
      </c>
      <c r="F41" s="57">
        <v>6</v>
      </c>
      <c r="G41" s="13"/>
      <c r="J41" s="1" t="str">
        <f t="shared" si="1"/>
        <v>Kock 9</v>
      </c>
      <c r="K41" s="50">
        <f t="shared" si="0"/>
        <v>4.5</v>
      </c>
      <c r="L41" s="50">
        <f t="shared" si="0"/>
        <v>4</v>
      </c>
      <c r="M41" s="50">
        <f t="shared" si="0"/>
        <v>4</v>
      </c>
      <c r="N41" s="50">
        <f t="shared" si="0"/>
        <v>4</v>
      </c>
      <c r="O41" s="50"/>
    </row>
    <row r="42" spans="2:15" x14ac:dyDescent="0.2">
      <c r="B42" s="9" t="s">
        <v>10</v>
      </c>
      <c r="C42" s="57">
        <v>4.5</v>
      </c>
      <c r="D42" s="57">
        <v>4</v>
      </c>
      <c r="E42" s="57">
        <v>4</v>
      </c>
      <c r="F42" s="57">
        <v>4</v>
      </c>
      <c r="G42" s="13"/>
      <c r="J42" s="1" t="str">
        <f t="shared" si="1"/>
        <v>Kock 10</v>
      </c>
      <c r="K42" s="50">
        <f t="shared" si="0"/>
        <v>5</v>
      </c>
      <c r="L42" s="50">
        <f t="shared" si="0"/>
        <v>4</v>
      </c>
      <c r="M42" s="50">
        <f t="shared" si="0"/>
        <v>3</v>
      </c>
      <c r="N42" s="50">
        <f t="shared" si="0"/>
        <v>4</v>
      </c>
      <c r="O42" s="50"/>
    </row>
    <row r="43" spans="2:15" x14ac:dyDescent="0.2">
      <c r="B43" s="9" t="s">
        <v>11</v>
      </c>
      <c r="C43" s="57">
        <v>5</v>
      </c>
      <c r="D43" s="57">
        <v>4</v>
      </c>
      <c r="E43" s="57">
        <v>3</v>
      </c>
      <c r="F43" s="57">
        <v>4</v>
      </c>
      <c r="G43" s="13"/>
      <c r="J43" s="1" t="str">
        <f t="shared" si="1"/>
        <v>Kock 11</v>
      </c>
      <c r="K43" s="50">
        <f t="shared" si="0"/>
        <v>10</v>
      </c>
      <c r="L43" s="50">
        <f t="shared" si="0"/>
        <v>9</v>
      </c>
      <c r="M43" s="50">
        <f t="shared" si="0"/>
        <v>8</v>
      </c>
      <c r="N43" s="50">
        <f t="shared" si="0"/>
        <v>8</v>
      </c>
      <c r="O43" s="50"/>
    </row>
    <row r="44" spans="2:15" x14ac:dyDescent="0.2">
      <c r="B44" s="9" t="s">
        <v>12</v>
      </c>
      <c r="C44" s="57">
        <v>10</v>
      </c>
      <c r="D44" s="57">
        <v>9</v>
      </c>
      <c r="E44" s="57">
        <v>8</v>
      </c>
      <c r="F44" s="57">
        <v>8</v>
      </c>
      <c r="G44" s="13"/>
      <c r="J44" s="1" t="s">
        <v>31</v>
      </c>
      <c r="K44" s="50">
        <f t="shared" si="0"/>
        <v>6.5</v>
      </c>
      <c r="L44" s="50">
        <f t="shared" si="0"/>
        <v>4</v>
      </c>
      <c r="M44" s="50">
        <f t="shared" si="0"/>
        <v>4.5</v>
      </c>
      <c r="N44" s="50">
        <f t="shared" si="0"/>
        <v>4</v>
      </c>
      <c r="O44" s="50"/>
    </row>
    <row r="45" spans="2:15" x14ac:dyDescent="0.2">
      <c r="B45" s="9" t="s">
        <v>31</v>
      </c>
      <c r="C45" s="57">
        <v>6.5</v>
      </c>
      <c r="D45" s="57">
        <v>4</v>
      </c>
      <c r="E45" s="57">
        <v>4.5</v>
      </c>
      <c r="F45" s="57">
        <v>4</v>
      </c>
      <c r="G45" s="13"/>
      <c r="J45" s="1" t="s">
        <v>32</v>
      </c>
      <c r="K45" s="50">
        <f t="shared" si="0"/>
        <v>6</v>
      </c>
      <c r="L45" s="50">
        <f t="shared" si="0"/>
        <v>5.5</v>
      </c>
      <c r="M45" s="50">
        <f t="shared" si="0"/>
        <v>6</v>
      </c>
      <c r="N45" s="50">
        <f t="shared" si="0"/>
        <v>5.5</v>
      </c>
      <c r="O45" s="50"/>
    </row>
    <row r="46" spans="2:15" x14ac:dyDescent="0.2">
      <c r="B46" s="9" t="s">
        <v>32</v>
      </c>
      <c r="C46" s="57">
        <v>6</v>
      </c>
      <c r="D46" s="57">
        <v>5.5</v>
      </c>
      <c r="E46" s="57">
        <v>6</v>
      </c>
      <c r="F46" s="57">
        <v>5.5</v>
      </c>
      <c r="G46" s="13"/>
      <c r="J46" s="1" t="s">
        <v>33</v>
      </c>
      <c r="K46" s="50">
        <f t="shared" si="0"/>
        <v>6.5</v>
      </c>
      <c r="L46" s="50">
        <f t="shared" si="0"/>
        <v>4</v>
      </c>
      <c r="M46" s="50">
        <f t="shared" si="0"/>
        <v>4.5</v>
      </c>
      <c r="N46" s="50">
        <f t="shared" si="0"/>
        <v>4</v>
      </c>
      <c r="O46" s="50"/>
    </row>
    <row r="47" spans="2:15" x14ac:dyDescent="0.2">
      <c r="B47" s="9" t="s">
        <v>33</v>
      </c>
      <c r="C47" s="57">
        <v>6.5</v>
      </c>
      <c r="D47" s="57">
        <v>4</v>
      </c>
      <c r="E47" s="57">
        <v>4.5</v>
      </c>
      <c r="F47" s="57">
        <v>4</v>
      </c>
      <c r="G47" s="13"/>
      <c r="J47" s="1" t="s">
        <v>34</v>
      </c>
      <c r="K47" s="50">
        <f t="shared" si="0"/>
        <v>5</v>
      </c>
      <c r="L47" s="50">
        <f t="shared" si="0"/>
        <v>5</v>
      </c>
      <c r="M47" s="50">
        <f t="shared" si="0"/>
        <v>5</v>
      </c>
      <c r="N47" s="50">
        <f t="shared" si="0"/>
        <v>5</v>
      </c>
      <c r="O47" s="50"/>
    </row>
    <row r="48" spans="2:15" x14ac:dyDescent="0.2">
      <c r="B48" s="9" t="s">
        <v>34</v>
      </c>
      <c r="C48" s="57">
        <v>5</v>
      </c>
      <c r="D48" s="57">
        <v>5</v>
      </c>
      <c r="E48" s="57">
        <v>5</v>
      </c>
      <c r="F48" s="57">
        <v>5</v>
      </c>
      <c r="G48" s="13"/>
      <c r="J48" s="1" t="s">
        <v>44</v>
      </c>
      <c r="K48" s="50">
        <f t="shared" si="0"/>
        <v>7.5</v>
      </c>
      <c r="L48" s="50">
        <f t="shared" si="0"/>
        <v>8</v>
      </c>
      <c r="M48" s="50">
        <f t="shared" si="0"/>
        <v>7</v>
      </c>
      <c r="N48" s="50">
        <f t="shared" si="0"/>
        <v>7.5</v>
      </c>
      <c r="O48" s="16"/>
    </row>
    <row r="49" spans="2:15" x14ac:dyDescent="0.2">
      <c r="B49" s="16" t="s">
        <v>44</v>
      </c>
      <c r="C49" s="59">
        <v>7.5</v>
      </c>
      <c r="D49" s="59">
        <v>8</v>
      </c>
      <c r="E49" s="59">
        <v>7</v>
      </c>
      <c r="F49" s="59">
        <v>7.5</v>
      </c>
      <c r="G49" s="16"/>
      <c r="J49" s="1" t="s">
        <v>45</v>
      </c>
      <c r="K49" s="50">
        <f t="shared" ref="K49:N51" si="2">C50</f>
        <v>6</v>
      </c>
      <c r="L49" s="50">
        <f t="shared" si="2"/>
        <v>5.5</v>
      </c>
      <c r="M49" s="50">
        <f t="shared" si="2"/>
        <v>5</v>
      </c>
      <c r="N49" s="50">
        <f t="shared" si="2"/>
        <v>5</v>
      </c>
      <c r="O49" s="16"/>
    </row>
    <row r="50" spans="2:15" x14ac:dyDescent="0.2">
      <c r="B50" s="16" t="s">
        <v>45</v>
      </c>
      <c r="C50" s="59">
        <v>6</v>
      </c>
      <c r="D50" s="59">
        <v>5.5</v>
      </c>
      <c r="E50" s="59">
        <v>5</v>
      </c>
      <c r="F50" s="59">
        <v>5</v>
      </c>
      <c r="G50" s="16"/>
      <c r="J50" s="1" t="s">
        <v>46</v>
      </c>
      <c r="K50" s="50">
        <f t="shared" si="2"/>
        <v>6</v>
      </c>
      <c r="L50" s="50">
        <f t="shared" si="2"/>
        <v>6</v>
      </c>
      <c r="M50" s="50">
        <f t="shared" si="2"/>
        <v>6</v>
      </c>
      <c r="N50" s="50">
        <f t="shared" si="2"/>
        <v>9</v>
      </c>
      <c r="O50" s="16"/>
    </row>
    <row r="51" spans="2:15" x14ac:dyDescent="0.2">
      <c r="B51" s="16" t="s">
        <v>51</v>
      </c>
      <c r="C51" s="57">
        <v>6</v>
      </c>
      <c r="D51" s="57">
        <v>6</v>
      </c>
      <c r="E51" s="57">
        <v>6</v>
      </c>
      <c r="F51" s="57">
        <v>9</v>
      </c>
      <c r="G51" s="16"/>
      <c r="J51" s="1" t="s">
        <v>47</v>
      </c>
      <c r="K51" s="50">
        <f t="shared" si="2"/>
        <v>6</v>
      </c>
      <c r="L51" s="50">
        <f t="shared" si="2"/>
        <v>5</v>
      </c>
      <c r="M51" s="50">
        <f t="shared" si="2"/>
        <v>4</v>
      </c>
      <c r="N51" s="50">
        <f t="shared" si="2"/>
        <v>5</v>
      </c>
      <c r="O51" s="16"/>
    </row>
    <row r="52" spans="2:15" x14ac:dyDescent="0.2">
      <c r="B52" s="16" t="s">
        <v>52</v>
      </c>
      <c r="C52" s="59">
        <v>6</v>
      </c>
      <c r="D52" s="59">
        <v>5</v>
      </c>
      <c r="E52" s="59">
        <v>4</v>
      </c>
      <c r="F52" s="59">
        <v>5</v>
      </c>
      <c r="G52" s="16"/>
      <c r="I52" s="17"/>
      <c r="J52" s="1" t="s">
        <v>48</v>
      </c>
      <c r="K52" s="50" t="e">
        <f>#REF!</f>
        <v>#REF!</v>
      </c>
      <c r="L52" s="50" t="e">
        <f>#REF!</f>
        <v>#REF!</v>
      </c>
      <c r="M52" s="50" t="e">
        <f>#REF!</f>
        <v>#REF!</v>
      </c>
      <c r="N52" s="50" t="e">
        <f>#REF!</f>
        <v>#REF!</v>
      </c>
      <c r="O52" s="16"/>
    </row>
    <row r="53" spans="2:15" x14ac:dyDescent="0.2">
      <c r="B53" s="9" t="s">
        <v>17</v>
      </c>
      <c r="C53" s="13">
        <f>SUM(C34:C52)</f>
        <v>125</v>
      </c>
      <c r="D53" s="13">
        <f>SUM(D34:D52)</f>
        <v>100.5</v>
      </c>
      <c r="E53" s="13">
        <f>SUM(E34:E52)</f>
        <v>95.5</v>
      </c>
      <c r="F53" s="13">
        <f>SUM(F34:F52)*2</f>
        <v>199</v>
      </c>
      <c r="G53" s="55">
        <f>SUM(C53:F53)/C27</f>
        <v>27.368421052631579</v>
      </c>
    </row>
    <row r="54" spans="2:15" x14ac:dyDescent="0.2">
      <c r="B54" s="14" t="s">
        <v>16</v>
      </c>
      <c r="C54" s="15">
        <f>C53/C27</f>
        <v>6.5789473684210522</v>
      </c>
      <c r="D54" s="15">
        <f>D53/C27</f>
        <v>5.2894736842105265</v>
      </c>
      <c r="E54" s="15">
        <f>E53/C27</f>
        <v>5.0263157894736841</v>
      </c>
      <c r="F54" s="15">
        <f>F53/C27</f>
        <v>10.473684210526315</v>
      </c>
      <c r="G54" s="60">
        <f>SUM(C54:F54)</f>
        <v>27.368421052631579</v>
      </c>
    </row>
    <row r="56" spans="2:15" x14ac:dyDescent="0.2">
      <c r="B56" s="64"/>
      <c r="C56" s="64"/>
      <c r="D56" s="64"/>
      <c r="E56" s="64"/>
      <c r="F56" s="64"/>
      <c r="G56" s="64"/>
    </row>
    <row r="57" spans="2:15" x14ac:dyDescent="0.2">
      <c r="B57" s="64"/>
      <c r="C57" s="64"/>
      <c r="D57" s="64"/>
      <c r="E57" s="64"/>
      <c r="F57" s="64"/>
      <c r="G57" s="64"/>
    </row>
    <row r="58" spans="2:15" ht="21" x14ac:dyDescent="0.25">
      <c r="B58" s="63"/>
      <c r="C58" s="63"/>
      <c r="D58" s="64"/>
      <c r="E58" s="64"/>
      <c r="F58" s="64"/>
    </row>
    <row r="59" spans="2:15" ht="21" x14ac:dyDescent="0.25">
      <c r="B59" s="63"/>
      <c r="C59" s="65"/>
      <c r="D59" s="66"/>
      <c r="E59" s="66"/>
      <c r="F59" s="66"/>
    </row>
    <row r="60" spans="2:15" ht="21" x14ac:dyDescent="0.25">
      <c r="B60" s="63"/>
      <c r="C60" s="66"/>
      <c r="D60" s="66"/>
      <c r="E60" s="66"/>
      <c r="F60" s="66"/>
    </row>
    <row r="61" spans="2:15" ht="21" x14ac:dyDescent="0.25">
      <c r="B61" s="63"/>
      <c r="C61" s="65"/>
      <c r="D61" s="66"/>
      <c r="E61" s="66"/>
      <c r="F61" s="66"/>
    </row>
    <row r="62" spans="2:15" ht="21" x14ac:dyDescent="0.25">
      <c r="B62" s="63"/>
      <c r="C62" s="66"/>
      <c r="D62" s="66"/>
      <c r="E62" s="66"/>
      <c r="F62" s="66"/>
    </row>
    <row r="63" spans="2:15" ht="21" x14ac:dyDescent="0.25">
      <c r="B63" s="63"/>
      <c r="C63" s="66"/>
      <c r="D63" s="66"/>
      <c r="E63" s="66"/>
      <c r="F63" s="66"/>
    </row>
    <row r="64" spans="2:15" ht="21" x14ac:dyDescent="0.25">
      <c r="B64" s="63"/>
      <c r="C64" s="66"/>
      <c r="D64" s="66"/>
      <c r="E64" s="66"/>
      <c r="F64" s="66"/>
    </row>
    <row r="65" spans="2:7" ht="21" x14ac:dyDescent="0.25">
      <c r="B65" s="63"/>
      <c r="C65" s="66"/>
      <c r="D65" s="66"/>
      <c r="E65" s="66"/>
      <c r="F65" s="66"/>
    </row>
    <row r="66" spans="2:7" ht="21" x14ac:dyDescent="0.25">
      <c r="B66" s="63"/>
      <c r="C66" s="66"/>
      <c r="D66" s="66"/>
      <c r="E66" s="66"/>
      <c r="F66" s="66"/>
    </row>
    <row r="67" spans="2:7" ht="21" x14ac:dyDescent="0.25">
      <c r="B67" s="63"/>
      <c r="C67" s="66"/>
      <c r="D67" s="66"/>
      <c r="E67" s="66"/>
      <c r="F67" s="66"/>
    </row>
    <row r="68" spans="2:7" ht="21" x14ac:dyDescent="0.25">
      <c r="B68" s="63"/>
      <c r="C68" s="66"/>
      <c r="D68" s="66"/>
      <c r="E68" s="66"/>
      <c r="F68" s="66"/>
    </row>
    <row r="69" spans="2:7" ht="21" x14ac:dyDescent="0.25">
      <c r="B69" s="63"/>
      <c r="C69" s="66"/>
      <c r="D69" s="66"/>
      <c r="E69" s="66"/>
      <c r="F69" s="66"/>
    </row>
    <row r="70" spans="2:7" ht="21" x14ac:dyDescent="0.25">
      <c r="B70" s="63"/>
      <c r="C70" s="66"/>
      <c r="D70" s="66"/>
      <c r="E70" s="66"/>
      <c r="F70" s="66"/>
    </row>
    <row r="71" spans="2:7" ht="21" x14ac:dyDescent="0.25">
      <c r="B71" s="63"/>
      <c r="C71" s="66"/>
      <c r="D71" s="66"/>
      <c r="E71" s="66"/>
      <c r="F71" s="66"/>
    </row>
    <row r="72" spans="2:7" ht="21" x14ac:dyDescent="0.25">
      <c r="B72" s="63"/>
      <c r="C72" s="66"/>
      <c r="D72" s="66"/>
      <c r="E72" s="66"/>
      <c r="F72" s="66"/>
      <c r="G72" s="66"/>
    </row>
    <row r="73" spans="2:7" ht="21" x14ac:dyDescent="0.25">
      <c r="B73" s="66"/>
      <c r="C73" s="66"/>
      <c r="D73" s="66"/>
      <c r="E73" s="66"/>
      <c r="F73" s="66"/>
      <c r="G73" s="63"/>
    </row>
    <row r="74" spans="2:7" ht="18.5" customHeight="1" x14ac:dyDescent="0.25">
      <c r="B74" s="66"/>
      <c r="C74" s="66"/>
      <c r="D74" s="66"/>
      <c r="E74" s="66"/>
      <c r="F74" s="66"/>
      <c r="G74" s="66"/>
    </row>
    <row r="75" spans="2:7" ht="18.5" customHeight="1" x14ac:dyDescent="0.2"/>
    <row r="85" spans="2:7" x14ac:dyDescent="0.2">
      <c r="B85" s="4"/>
      <c r="C85" s="20"/>
      <c r="D85" s="20"/>
      <c r="E85" s="20"/>
      <c r="F85" s="20"/>
      <c r="G85" s="4"/>
    </row>
    <row r="86" spans="2:7" x14ac:dyDescent="0.2">
      <c r="B86" s="4"/>
      <c r="C86" s="20"/>
      <c r="D86" s="20"/>
      <c r="E86" s="20"/>
      <c r="F86" s="20"/>
      <c r="G86" s="4"/>
    </row>
    <row r="87" spans="2:7" x14ac:dyDescent="0.2">
      <c r="B87" s="4"/>
      <c r="C87" s="4"/>
      <c r="D87" s="4"/>
      <c r="E87" s="4"/>
      <c r="F87" s="4"/>
      <c r="G87" s="4"/>
    </row>
    <row r="88" spans="2:7" x14ac:dyDescent="0.2">
      <c r="B88" s="4"/>
      <c r="C88" s="4"/>
      <c r="D88" s="4"/>
      <c r="E88" s="4"/>
      <c r="F88" s="4"/>
      <c r="G88" s="4"/>
    </row>
    <row r="89" spans="2:7" x14ac:dyDescent="0.2">
      <c r="B89" s="4"/>
      <c r="C89" s="19"/>
      <c r="D89" s="19"/>
      <c r="E89" s="19"/>
      <c r="F89" s="19"/>
      <c r="G89" s="19"/>
    </row>
    <row r="90" spans="2:7" x14ac:dyDescent="0.2">
      <c r="B90" s="4"/>
      <c r="C90" s="4"/>
      <c r="D90" s="4"/>
      <c r="E90" s="4"/>
      <c r="F90" s="4"/>
      <c r="G90" s="4"/>
    </row>
    <row r="91" spans="2:7" ht="23.5" customHeight="1" x14ac:dyDescent="0.2">
      <c r="B91" s="17"/>
      <c r="C91" s="17"/>
      <c r="D91" s="17"/>
      <c r="E91" s="17"/>
      <c r="F91" s="17"/>
      <c r="G91" s="17"/>
    </row>
    <row r="92" spans="2:7" ht="23.5" customHeight="1" x14ac:dyDescent="0.2">
      <c r="B92" s="17"/>
      <c r="C92" s="17"/>
      <c r="D92" s="17"/>
      <c r="E92" s="17"/>
      <c r="F92" s="17"/>
      <c r="G92" s="17"/>
    </row>
    <row r="93" spans="2:7" ht="33.5" customHeight="1" x14ac:dyDescent="0.2">
      <c r="B93" s="17"/>
      <c r="C93" s="17"/>
      <c r="D93" s="17"/>
      <c r="E93" s="17"/>
      <c r="F93" s="17"/>
      <c r="G93" s="17"/>
    </row>
    <row r="94" spans="2:7" x14ac:dyDescent="0.2">
      <c r="B94" s="6"/>
      <c r="C94" s="4"/>
      <c r="D94" s="4"/>
      <c r="E94" s="4"/>
      <c r="F94" s="4"/>
      <c r="G94" s="4"/>
    </row>
    <row r="95" spans="2:7" x14ac:dyDescent="0.2">
      <c r="B95" s="4"/>
      <c r="C95" s="4"/>
      <c r="D95" s="4"/>
      <c r="E95" s="4"/>
      <c r="F95" s="4"/>
      <c r="G95" s="4"/>
    </row>
    <row r="96" spans="2:7" x14ac:dyDescent="0.2">
      <c r="B96" s="4"/>
      <c r="C96" s="4"/>
      <c r="D96" s="4"/>
      <c r="E96" s="4"/>
      <c r="F96" s="4"/>
      <c r="G96" s="4"/>
    </row>
    <row r="97" spans="2:7" x14ac:dyDescent="0.2">
      <c r="B97" s="4"/>
      <c r="C97" s="21"/>
      <c r="D97" s="21"/>
      <c r="E97" s="21"/>
      <c r="F97" s="21"/>
      <c r="G97" s="4"/>
    </row>
    <row r="98" spans="2:7" x14ac:dyDescent="0.2">
      <c r="B98" s="4"/>
      <c r="C98" s="4"/>
      <c r="D98" s="4"/>
      <c r="E98" s="4"/>
      <c r="F98" s="4"/>
      <c r="G98" s="4"/>
    </row>
    <row r="99" spans="2:7" x14ac:dyDescent="0.2">
      <c r="B99" s="4"/>
      <c r="C99" s="4"/>
      <c r="D99" s="4"/>
      <c r="E99" s="4"/>
      <c r="F99" s="4"/>
      <c r="G99" s="4"/>
    </row>
    <row r="100" spans="2:7" x14ac:dyDescent="0.2">
      <c r="B100" s="4"/>
      <c r="C100" s="4"/>
      <c r="D100" s="4"/>
      <c r="E100" s="4"/>
      <c r="F100" s="4"/>
      <c r="G100" s="4"/>
    </row>
    <row r="101" spans="2:7" x14ac:dyDescent="0.2">
      <c r="B101" s="4"/>
      <c r="C101" s="21"/>
      <c r="D101" s="21"/>
      <c r="E101" s="21"/>
      <c r="F101" s="21"/>
      <c r="G101" s="4"/>
    </row>
    <row r="102" spans="2:7" x14ac:dyDescent="0.2">
      <c r="B102" s="4"/>
      <c r="C102" s="21"/>
      <c r="D102" s="21"/>
      <c r="E102" s="21"/>
      <c r="F102" s="21"/>
      <c r="G102" s="4"/>
    </row>
    <row r="103" spans="2:7" x14ac:dyDescent="0.2">
      <c r="B103" s="4"/>
      <c r="C103" s="4"/>
      <c r="D103" s="4"/>
      <c r="E103" s="4"/>
      <c r="F103" s="4"/>
      <c r="G103" s="4"/>
    </row>
    <row r="104" spans="2:7" x14ac:dyDescent="0.2">
      <c r="B104" s="4"/>
      <c r="C104" s="4"/>
      <c r="D104" s="4"/>
      <c r="E104" s="4"/>
      <c r="F104" s="4"/>
      <c r="G104" s="4"/>
    </row>
    <row r="105" spans="2:7" x14ac:dyDescent="0.2">
      <c r="B105" s="4"/>
      <c r="C105" s="4"/>
      <c r="D105" s="4"/>
      <c r="E105" s="4"/>
      <c r="F105" s="4"/>
      <c r="G105" s="4"/>
    </row>
    <row r="106" spans="2:7" x14ac:dyDescent="0.2">
      <c r="B106" s="4"/>
      <c r="C106" s="4"/>
      <c r="D106" s="4"/>
      <c r="E106" s="4"/>
      <c r="F106" s="4"/>
      <c r="G106" s="4"/>
    </row>
    <row r="107" spans="2:7" x14ac:dyDescent="0.2">
      <c r="B107" s="4"/>
      <c r="C107" s="19"/>
      <c r="D107" s="19"/>
      <c r="E107" s="19"/>
      <c r="F107" s="19"/>
      <c r="G107" s="19"/>
    </row>
    <row r="108" spans="2:7" x14ac:dyDescent="0.2">
      <c r="B108" s="4"/>
      <c r="C108" s="4"/>
      <c r="D108" s="4"/>
      <c r="E108" s="4"/>
      <c r="F108" s="4"/>
      <c r="G108" s="4"/>
    </row>
    <row r="109" spans="2:7" x14ac:dyDescent="0.2">
      <c r="B109" s="4"/>
      <c r="C109" s="4"/>
      <c r="D109" s="4"/>
      <c r="E109" s="4"/>
      <c r="F109" s="4"/>
      <c r="G109" s="4"/>
    </row>
    <row r="110" spans="2:7" x14ac:dyDescent="0.2">
      <c r="B110" s="4"/>
      <c r="C110" s="4"/>
      <c r="D110" s="4"/>
      <c r="E110" s="4"/>
      <c r="F110" s="4"/>
      <c r="G110" s="4"/>
    </row>
    <row r="111" spans="2:7" x14ac:dyDescent="0.2">
      <c r="B111" s="6"/>
      <c r="C111" s="4"/>
      <c r="D111" s="4"/>
      <c r="E111" s="4"/>
      <c r="F111" s="4"/>
      <c r="G111" s="4"/>
    </row>
    <row r="112" spans="2:7" x14ac:dyDescent="0.2">
      <c r="B112" s="4"/>
      <c r="C112" s="4"/>
      <c r="D112" s="4"/>
      <c r="E112" s="4"/>
      <c r="F112" s="4"/>
      <c r="G112" s="4"/>
    </row>
    <row r="113" spans="2:7" x14ac:dyDescent="0.2">
      <c r="B113" s="4"/>
      <c r="C113" s="4"/>
      <c r="D113" s="4"/>
      <c r="E113" s="4"/>
      <c r="F113" s="4"/>
      <c r="G113" s="4"/>
    </row>
    <row r="114" spans="2:7" x14ac:dyDescent="0.2">
      <c r="B114" s="4"/>
      <c r="C114" s="4"/>
      <c r="D114" s="4"/>
      <c r="E114" s="4"/>
      <c r="F114" s="4"/>
      <c r="G114" s="4"/>
    </row>
    <row r="115" spans="2:7" x14ac:dyDescent="0.2">
      <c r="B115" s="4"/>
      <c r="C115" s="4"/>
      <c r="D115" s="4"/>
      <c r="E115" s="4"/>
      <c r="F115" s="4"/>
      <c r="G115" s="4"/>
    </row>
    <row r="116" spans="2:7" x14ac:dyDescent="0.2">
      <c r="B116" s="4"/>
      <c r="C116" s="4"/>
      <c r="D116" s="4"/>
      <c r="E116" s="4"/>
      <c r="F116" s="4"/>
      <c r="G116" s="4"/>
    </row>
    <row r="117" spans="2:7" x14ac:dyDescent="0.2">
      <c r="B117" s="4"/>
      <c r="C117" s="4"/>
      <c r="D117" s="4"/>
      <c r="E117" s="4"/>
      <c r="F117" s="4"/>
      <c r="G117" s="4"/>
    </row>
    <row r="118" spans="2:7" x14ac:dyDescent="0.2">
      <c r="B118" s="4"/>
      <c r="C118" s="21"/>
      <c r="D118" s="21"/>
      <c r="E118" s="21"/>
      <c r="F118" s="21"/>
      <c r="G118" s="4"/>
    </row>
    <row r="119" spans="2:7" x14ac:dyDescent="0.2">
      <c r="B119" s="4"/>
      <c r="C119" s="21"/>
      <c r="D119" s="21"/>
      <c r="E119" s="21"/>
      <c r="F119" s="21"/>
      <c r="G119" s="4"/>
    </row>
    <row r="120" spans="2:7" x14ac:dyDescent="0.2">
      <c r="B120" s="4"/>
      <c r="C120" s="4"/>
      <c r="D120" s="4"/>
      <c r="E120" s="4"/>
      <c r="F120" s="4"/>
      <c r="G120" s="4"/>
    </row>
    <row r="121" spans="2:7" x14ac:dyDescent="0.2">
      <c r="B121" s="4"/>
      <c r="C121" s="4"/>
      <c r="D121" s="4"/>
      <c r="E121" s="4"/>
      <c r="F121" s="4"/>
      <c r="G121" s="4"/>
    </row>
    <row r="122" spans="2:7" x14ac:dyDescent="0.2">
      <c r="B122" s="4"/>
      <c r="C122" s="4"/>
      <c r="D122" s="4"/>
      <c r="E122" s="4"/>
      <c r="F122" s="4"/>
      <c r="G122" s="4"/>
    </row>
    <row r="123" spans="2:7" x14ac:dyDescent="0.2">
      <c r="B123" s="4"/>
      <c r="C123" s="4"/>
      <c r="D123" s="4"/>
      <c r="E123" s="4"/>
      <c r="F123" s="4"/>
      <c r="G123" s="4"/>
    </row>
    <row r="124" spans="2:7" x14ac:dyDescent="0.2">
      <c r="B124" s="4"/>
      <c r="C124" s="19"/>
      <c r="D124" s="4"/>
      <c r="E124" s="19"/>
      <c r="F124" s="19"/>
      <c r="G124" s="4"/>
    </row>
    <row r="125" spans="2:7" x14ac:dyDescent="0.2">
      <c r="B125" s="4"/>
      <c r="C125" s="4"/>
      <c r="D125" s="4"/>
      <c r="E125" s="4"/>
      <c r="F125" s="4"/>
      <c r="G125" s="4"/>
    </row>
    <row r="126" spans="2:7" x14ac:dyDescent="0.2">
      <c r="B126" s="4"/>
      <c r="C126" s="4"/>
      <c r="D126" s="4"/>
      <c r="E126" s="4"/>
      <c r="F126" s="4"/>
      <c r="G126" s="4"/>
    </row>
    <row r="127" spans="2:7" x14ac:dyDescent="0.2">
      <c r="B127" s="4"/>
      <c r="C127" s="4"/>
      <c r="D127" s="4"/>
      <c r="E127" s="4"/>
      <c r="F127" s="4"/>
      <c r="G127" s="4"/>
    </row>
    <row r="128" spans="2:7" x14ac:dyDescent="0.2">
      <c r="B128" s="4"/>
      <c r="C128" s="4"/>
      <c r="D128" s="4"/>
      <c r="E128" s="4"/>
      <c r="F128" s="4"/>
      <c r="G128" s="4"/>
    </row>
  </sheetData>
  <conditionalFormatting sqref="C34">
    <cfRule type="cellIs" dxfId="103" priority="13" operator="greaterThan">
      <formula>10</formula>
    </cfRule>
  </conditionalFormatting>
  <conditionalFormatting sqref="C34:F48">
    <cfRule type="cellIs" dxfId="102" priority="7" operator="lessThan">
      <formula>1</formula>
    </cfRule>
    <cfRule type="cellIs" dxfId="101" priority="10" operator="lessThan">
      <formula>1</formula>
    </cfRule>
    <cfRule type="cellIs" dxfId="100" priority="11" operator="lessThan">
      <formula>1</formula>
    </cfRule>
    <cfRule type="cellIs" dxfId="99" priority="12" operator="greaterThan">
      <formula>10</formula>
    </cfRule>
  </conditionalFormatting>
  <conditionalFormatting sqref="C27">
    <cfRule type="cellIs" dxfId="98" priority="8" operator="lessThan">
      <formula>1</formula>
    </cfRule>
    <cfRule type="cellIs" dxfId="97" priority="9" operator="lessThan">
      <formula>1</formula>
    </cfRule>
  </conditionalFormatting>
  <conditionalFormatting sqref="G30">
    <cfRule type="cellIs" dxfId="96" priority="5" operator="lessThan">
      <formula>1</formula>
    </cfRule>
    <cfRule type="cellIs" dxfId="95" priority="6" operator="lessThan">
      <formula>1</formula>
    </cfRule>
  </conditionalFormatting>
  <conditionalFormatting sqref="G31">
    <cfRule type="cellIs" dxfId="94" priority="3" operator="lessThan">
      <formula>1</formula>
    </cfRule>
    <cfRule type="cellIs" dxfId="93" priority="4" operator="lessThan">
      <formula>1</formula>
    </cfRule>
  </conditionalFormatting>
  <conditionalFormatting sqref="G32">
    <cfRule type="cellIs" dxfId="92" priority="1" operator="lessThan">
      <formula>1</formula>
    </cfRule>
    <cfRule type="cellIs" dxfId="91" priority="2" operator="lessThan">
      <formula>1</formula>
    </cfRule>
  </conditionalFormatting>
  <pageMargins left="0.25" right="0.25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CB616-CE1B-4D51-8B0D-CA80670C370F}">
  <dimension ref="A1:O128"/>
  <sheetViews>
    <sheetView zoomScale="92" workbookViewId="0">
      <selection activeCell="F25" sqref="F25"/>
    </sheetView>
  </sheetViews>
  <sheetFormatPr baseColWidth="10" defaultColWidth="8.83203125" defaultRowHeight="16" x14ac:dyDescent="0.2"/>
  <cols>
    <col min="1" max="1" width="4.33203125" style="1" customWidth="1"/>
    <col min="2" max="2" width="22.33203125" style="1" customWidth="1"/>
    <col min="3" max="4" width="15.6640625" style="1" customWidth="1"/>
    <col min="5" max="5" width="16.1640625" style="1" customWidth="1"/>
    <col min="6" max="6" width="22.5" style="1" customWidth="1"/>
    <col min="7" max="7" width="40.33203125" style="1" customWidth="1"/>
    <col min="8" max="8" width="8.33203125" style="1" customWidth="1"/>
    <col min="9" max="10" width="8.83203125" style="1"/>
    <col min="11" max="13" width="13.6640625" style="1" bestFit="1" customWidth="1"/>
    <col min="14" max="14" width="11.5" style="1" bestFit="1" customWidth="1"/>
    <col min="15" max="16384" width="8.83203125" style="1"/>
  </cols>
  <sheetData>
    <row r="1" spans="1:6" x14ac:dyDescent="0.2">
      <c r="A1" s="64"/>
      <c r="B1" s="64"/>
      <c r="C1" s="64"/>
      <c r="D1" s="64"/>
      <c r="E1" s="64"/>
    </row>
    <row r="2" spans="1:6" x14ac:dyDescent="0.2">
      <c r="A2" s="64"/>
      <c r="B2" s="64"/>
      <c r="C2" s="64"/>
      <c r="D2" s="64"/>
      <c r="E2" s="64"/>
    </row>
    <row r="3" spans="1:6" x14ac:dyDescent="0.2">
      <c r="A3" s="64"/>
      <c r="B3" s="64"/>
      <c r="C3" s="64"/>
      <c r="D3" s="64"/>
      <c r="E3" s="64"/>
    </row>
    <row r="4" spans="1:6" x14ac:dyDescent="0.2">
      <c r="A4" s="64"/>
      <c r="B4" s="64"/>
      <c r="C4" s="64"/>
      <c r="D4" s="64"/>
      <c r="E4" s="64"/>
    </row>
    <row r="5" spans="1:6" x14ac:dyDescent="0.2">
      <c r="A5" s="64"/>
      <c r="B5" s="64"/>
      <c r="C5" s="64"/>
      <c r="D5" s="64"/>
      <c r="E5" s="64"/>
    </row>
    <row r="6" spans="1:6" ht="21" x14ac:dyDescent="0.25">
      <c r="A6" s="64"/>
      <c r="B6" s="63" t="s">
        <v>64</v>
      </c>
      <c r="C6" s="64">
        <v>3</v>
      </c>
      <c r="D6" s="65"/>
      <c r="E6" s="64"/>
      <c r="F6" s="64"/>
    </row>
    <row r="7" spans="1:6" ht="21" x14ac:dyDescent="0.25">
      <c r="A7" s="64"/>
      <c r="B7" s="63" t="s">
        <v>65</v>
      </c>
      <c r="C7" s="66" t="s">
        <v>125</v>
      </c>
      <c r="D7" s="65"/>
      <c r="E7" s="66"/>
      <c r="F7" s="63" t="s">
        <v>83</v>
      </c>
    </row>
    <row r="8" spans="1:6" ht="21" x14ac:dyDescent="0.25">
      <c r="A8" s="64"/>
      <c r="B8" s="63" t="s">
        <v>66</v>
      </c>
      <c r="C8" s="66" t="s">
        <v>126</v>
      </c>
      <c r="D8" s="65"/>
      <c r="E8" s="66"/>
      <c r="F8" s="63" t="s">
        <v>84</v>
      </c>
    </row>
    <row r="9" spans="1:6" ht="21" x14ac:dyDescent="0.25">
      <c r="A9" s="64"/>
      <c r="B9" s="63" t="s">
        <v>67</v>
      </c>
      <c r="C9" s="66" t="s">
        <v>127</v>
      </c>
      <c r="D9" s="65"/>
      <c r="E9" s="66"/>
      <c r="F9" s="66" t="s">
        <v>229</v>
      </c>
    </row>
    <row r="10" spans="1:6" ht="21" x14ac:dyDescent="0.25">
      <c r="A10" s="64"/>
      <c r="B10" s="63" t="s">
        <v>68</v>
      </c>
      <c r="C10" s="66" t="s">
        <v>131</v>
      </c>
      <c r="D10" s="65"/>
      <c r="E10" s="66"/>
      <c r="F10" s="66" t="s">
        <v>238</v>
      </c>
    </row>
    <row r="11" spans="1:6" ht="21" x14ac:dyDescent="0.25">
      <c r="A11" s="64"/>
      <c r="B11" s="63" t="s">
        <v>120</v>
      </c>
      <c r="C11" s="66" t="s">
        <v>132</v>
      </c>
      <c r="D11" s="65"/>
      <c r="E11" s="66"/>
      <c r="F11" s="66" t="s">
        <v>233</v>
      </c>
    </row>
    <row r="12" spans="1:6" ht="21" x14ac:dyDescent="0.25">
      <c r="A12" s="64"/>
      <c r="B12" s="63" t="s">
        <v>69</v>
      </c>
      <c r="C12" s="66" t="s">
        <v>130</v>
      </c>
      <c r="D12" s="67"/>
      <c r="E12" s="66"/>
      <c r="F12" s="66"/>
    </row>
    <row r="13" spans="1:6" ht="21" x14ac:dyDescent="0.25">
      <c r="A13" s="64"/>
      <c r="B13" s="63" t="s">
        <v>70</v>
      </c>
      <c r="C13" s="66" t="s">
        <v>128</v>
      </c>
      <c r="D13" s="65"/>
      <c r="E13" s="66"/>
      <c r="F13" s="63" t="s">
        <v>85</v>
      </c>
    </row>
    <row r="14" spans="1:6" ht="21" x14ac:dyDescent="0.25">
      <c r="A14" s="64"/>
      <c r="B14" s="63" t="s">
        <v>71</v>
      </c>
      <c r="C14" s="66" t="s">
        <v>133</v>
      </c>
      <c r="D14" s="65"/>
      <c r="E14" s="66"/>
      <c r="F14" s="66" t="s">
        <v>230</v>
      </c>
    </row>
    <row r="15" spans="1:6" ht="21" x14ac:dyDescent="0.25">
      <c r="A15" s="64"/>
      <c r="B15" s="63" t="s">
        <v>72</v>
      </c>
      <c r="C15" s="66" t="s">
        <v>134</v>
      </c>
      <c r="D15" s="65"/>
      <c r="E15" s="66"/>
      <c r="F15" s="66" t="s">
        <v>234</v>
      </c>
    </row>
    <row r="16" spans="1:6" ht="21" x14ac:dyDescent="0.25">
      <c r="A16" s="64"/>
      <c r="B16" s="63" t="s">
        <v>73</v>
      </c>
      <c r="C16" s="66" t="s">
        <v>135</v>
      </c>
      <c r="D16" s="65"/>
      <c r="E16" s="66"/>
      <c r="F16" s="63" t="s">
        <v>86</v>
      </c>
    </row>
    <row r="17" spans="1:15" ht="21" x14ac:dyDescent="0.25">
      <c r="A17" s="64"/>
      <c r="B17" s="63" t="s">
        <v>74</v>
      </c>
      <c r="C17" s="66" t="s">
        <v>136</v>
      </c>
      <c r="D17" s="65"/>
      <c r="E17" s="66"/>
      <c r="F17" s="66" t="s">
        <v>239</v>
      </c>
    </row>
    <row r="18" spans="1:15" ht="21" x14ac:dyDescent="0.25">
      <c r="A18" s="64"/>
      <c r="B18" s="63" t="s">
        <v>75</v>
      </c>
      <c r="C18" s="66" t="s">
        <v>88</v>
      </c>
      <c r="D18" s="65"/>
      <c r="E18" s="66"/>
      <c r="F18" s="66" t="s">
        <v>235</v>
      </c>
    </row>
    <row r="19" spans="1:15" ht="21" x14ac:dyDescent="0.25">
      <c r="A19" s="64"/>
      <c r="B19" s="63" t="s">
        <v>76</v>
      </c>
      <c r="C19" s="66" t="s">
        <v>137</v>
      </c>
      <c r="D19" s="65"/>
      <c r="E19" s="66"/>
      <c r="F19" s="63" t="s">
        <v>87</v>
      </c>
    </row>
    <row r="20" spans="1:15" ht="21" x14ac:dyDescent="0.25">
      <c r="A20" s="64"/>
      <c r="B20" s="63" t="s">
        <v>78</v>
      </c>
      <c r="C20" s="66" t="s">
        <v>138</v>
      </c>
      <c r="D20" s="65"/>
      <c r="E20" s="66"/>
      <c r="F20" s="66" t="s">
        <v>231</v>
      </c>
    </row>
    <row r="21" spans="1:15" ht="21" x14ac:dyDescent="0.25">
      <c r="A21" s="64"/>
      <c r="B21" s="63" t="s">
        <v>79</v>
      </c>
      <c r="C21" s="66" t="s">
        <v>139</v>
      </c>
      <c r="D21" s="65"/>
      <c r="E21" s="66"/>
      <c r="F21" s="66" t="s">
        <v>232</v>
      </c>
    </row>
    <row r="22" spans="1:15" ht="21" x14ac:dyDescent="0.25">
      <c r="A22" s="64"/>
      <c r="B22" s="63" t="s">
        <v>80</v>
      </c>
      <c r="C22" s="66" t="s">
        <v>140</v>
      </c>
      <c r="D22" s="65"/>
      <c r="E22" s="66"/>
      <c r="F22" s="66" t="s">
        <v>236</v>
      </c>
    </row>
    <row r="23" spans="1:15" ht="21" x14ac:dyDescent="0.25">
      <c r="A23" s="64"/>
      <c r="B23" s="63" t="s">
        <v>81</v>
      </c>
      <c r="C23" s="66" t="s">
        <v>141</v>
      </c>
      <c r="D23" s="65"/>
      <c r="E23" s="66"/>
      <c r="F23" s="3" t="s">
        <v>237</v>
      </c>
    </row>
    <row r="24" spans="1:15" s="5" customFormat="1" ht="27" customHeight="1" x14ac:dyDescent="0.25">
      <c r="A24" s="68"/>
      <c r="B24" s="63" t="s">
        <v>82</v>
      </c>
      <c r="C24" s="66" t="s">
        <v>112</v>
      </c>
      <c r="D24" s="65"/>
      <c r="E24" s="66"/>
      <c r="F24" s="3" t="s">
        <v>240</v>
      </c>
      <c r="G24" s="4"/>
    </row>
    <row r="25" spans="1:15" s="5" customFormat="1" ht="27" customHeight="1" x14ac:dyDescent="0.25">
      <c r="A25" s="68"/>
      <c r="B25" s="63"/>
      <c r="C25" s="66"/>
      <c r="D25" s="66"/>
      <c r="E25" s="66"/>
      <c r="F25" s="3"/>
      <c r="G25" s="4"/>
    </row>
    <row r="26" spans="1:15" s="5" customFormat="1" ht="13.5" customHeight="1" x14ac:dyDescent="0.25">
      <c r="B26" s="2"/>
      <c r="C26" s="3"/>
      <c r="D26" s="3"/>
      <c r="E26" s="3"/>
      <c r="F26" s="3"/>
      <c r="G26" s="4"/>
    </row>
    <row r="27" spans="1:15" s="5" customFormat="1" ht="21" x14ac:dyDescent="0.25">
      <c r="B27" s="2" t="s">
        <v>20</v>
      </c>
      <c r="C27" s="43">
        <v>19</v>
      </c>
      <c r="D27" s="3"/>
      <c r="E27" s="3"/>
      <c r="F27" s="3"/>
      <c r="G27" s="4"/>
    </row>
    <row r="28" spans="1:15" x14ac:dyDescent="0.2">
      <c r="B28" s="6"/>
    </row>
    <row r="29" spans="1:15" x14ac:dyDescent="0.2">
      <c r="B29" s="7" t="s">
        <v>14</v>
      </c>
      <c r="C29" s="7" t="s">
        <v>59</v>
      </c>
      <c r="D29" s="7" t="s">
        <v>60</v>
      </c>
      <c r="E29" s="45" t="s">
        <v>61</v>
      </c>
      <c r="F29" s="7" t="s">
        <v>62</v>
      </c>
      <c r="G29" s="38" t="s">
        <v>15</v>
      </c>
    </row>
    <row r="30" spans="1:15" x14ac:dyDescent="0.2">
      <c r="B30" s="8"/>
      <c r="C30" s="9" t="s">
        <v>1</v>
      </c>
      <c r="D30" s="9" t="s">
        <v>2</v>
      </c>
      <c r="E30" s="9" t="s">
        <v>57</v>
      </c>
      <c r="F30" s="9" t="s">
        <v>30</v>
      </c>
      <c r="G30" s="51" t="s">
        <v>41</v>
      </c>
    </row>
    <row r="31" spans="1:15" x14ac:dyDescent="0.2">
      <c r="B31" s="8"/>
      <c r="C31" s="9" t="s">
        <v>55</v>
      </c>
      <c r="D31" s="9" t="s">
        <v>55</v>
      </c>
      <c r="E31" s="9"/>
      <c r="F31" s="9" t="s">
        <v>56</v>
      </c>
      <c r="G31" s="51" t="s">
        <v>54</v>
      </c>
    </row>
    <row r="32" spans="1:15" x14ac:dyDescent="0.2">
      <c r="B32" s="8"/>
      <c r="C32" s="9"/>
      <c r="D32" s="9"/>
      <c r="E32" s="9"/>
      <c r="F32" s="9"/>
      <c r="G32" s="51" t="s">
        <v>53</v>
      </c>
      <c r="K32" s="50" t="s">
        <v>0</v>
      </c>
      <c r="L32" s="50" t="s">
        <v>21</v>
      </c>
      <c r="M32" s="50" t="s">
        <v>49</v>
      </c>
      <c r="N32" s="50" t="s">
        <v>42</v>
      </c>
      <c r="O32" s="50" t="s">
        <v>50</v>
      </c>
    </row>
    <row r="33" spans="2:15" x14ac:dyDescent="0.2">
      <c r="B33" s="10"/>
      <c r="C33" s="11"/>
      <c r="D33" s="11"/>
      <c r="E33" s="11"/>
      <c r="F33" s="11"/>
      <c r="G33" s="52" t="s">
        <v>43</v>
      </c>
      <c r="J33" s="1" t="str">
        <f>B34</f>
        <v>Kock 1</v>
      </c>
      <c r="K33" s="50">
        <f t="shared" ref="K33:N48" si="0">C34</f>
        <v>6.5</v>
      </c>
      <c r="L33" s="50">
        <f t="shared" si="0"/>
        <v>7.5</v>
      </c>
      <c r="M33" s="50">
        <f t="shared" si="0"/>
        <v>7.5</v>
      </c>
      <c r="N33" s="50">
        <f t="shared" si="0"/>
        <v>7</v>
      </c>
      <c r="O33" s="50"/>
    </row>
    <row r="34" spans="2:15" x14ac:dyDescent="0.2">
      <c r="B34" s="11" t="s">
        <v>3</v>
      </c>
      <c r="C34" s="56">
        <v>6.5</v>
      </c>
      <c r="D34" s="56">
        <v>7.5</v>
      </c>
      <c r="E34" s="56">
        <v>7.5</v>
      </c>
      <c r="F34" s="56">
        <v>7</v>
      </c>
      <c r="G34" s="53"/>
      <c r="J34" s="1" t="str">
        <f t="shared" ref="J34:J43" si="1">B35</f>
        <v>Kock 2</v>
      </c>
      <c r="K34" s="50">
        <f t="shared" si="0"/>
        <v>3</v>
      </c>
      <c r="L34" s="50">
        <f t="shared" si="0"/>
        <v>6</v>
      </c>
      <c r="M34" s="50">
        <f t="shared" si="0"/>
        <v>5</v>
      </c>
      <c r="N34" s="50">
        <f t="shared" si="0"/>
        <v>5</v>
      </c>
      <c r="O34" s="50"/>
    </row>
    <row r="35" spans="2:15" x14ac:dyDescent="0.2">
      <c r="B35" s="9" t="s">
        <v>93</v>
      </c>
      <c r="C35" s="57">
        <v>3</v>
      </c>
      <c r="D35" s="57">
        <v>6</v>
      </c>
      <c r="E35" s="57">
        <v>5</v>
      </c>
      <c r="F35" s="57">
        <v>5</v>
      </c>
      <c r="G35" s="13"/>
      <c r="J35" s="1" t="str">
        <f t="shared" si="1"/>
        <v>Kock 3</v>
      </c>
      <c r="K35" s="50">
        <f t="shared" si="0"/>
        <v>5</v>
      </c>
      <c r="L35" s="50">
        <f t="shared" si="0"/>
        <v>7.5</v>
      </c>
      <c r="M35" s="50">
        <f t="shared" si="0"/>
        <v>8</v>
      </c>
      <c r="N35" s="50">
        <f t="shared" si="0"/>
        <v>8</v>
      </c>
      <c r="O35" s="50"/>
    </row>
    <row r="36" spans="2:15" x14ac:dyDescent="0.2">
      <c r="B36" s="9" t="s">
        <v>4</v>
      </c>
      <c r="C36" s="57">
        <v>5</v>
      </c>
      <c r="D36" s="57">
        <v>7.5</v>
      </c>
      <c r="E36" s="57">
        <v>8</v>
      </c>
      <c r="F36" s="57">
        <v>8</v>
      </c>
      <c r="G36" s="13"/>
      <c r="J36" s="1" t="str">
        <f t="shared" si="1"/>
        <v>Kock 4</v>
      </c>
      <c r="K36" s="50">
        <f t="shared" si="0"/>
        <v>6</v>
      </c>
      <c r="L36" s="50">
        <f t="shared" si="0"/>
        <v>7</v>
      </c>
      <c r="M36" s="50">
        <f t="shared" si="0"/>
        <v>7</v>
      </c>
      <c r="N36" s="50">
        <f t="shared" si="0"/>
        <v>6</v>
      </c>
      <c r="O36" s="50"/>
    </row>
    <row r="37" spans="2:15" x14ac:dyDescent="0.2">
      <c r="B37" s="9" t="s">
        <v>5</v>
      </c>
      <c r="C37" s="57">
        <v>6</v>
      </c>
      <c r="D37" s="57">
        <v>7</v>
      </c>
      <c r="E37" s="57">
        <v>7</v>
      </c>
      <c r="F37" s="57">
        <v>6</v>
      </c>
      <c r="G37" s="13"/>
      <c r="J37" s="1" t="str">
        <f t="shared" si="1"/>
        <v>Kock 5</v>
      </c>
      <c r="K37" s="50">
        <f t="shared" si="0"/>
        <v>6</v>
      </c>
      <c r="L37" s="50">
        <f t="shared" si="0"/>
        <v>7</v>
      </c>
      <c r="M37" s="50">
        <f t="shared" si="0"/>
        <v>7</v>
      </c>
      <c r="N37" s="50">
        <f t="shared" si="0"/>
        <v>8</v>
      </c>
      <c r="O37" s="50"/>
    </row>
    <row r="38" spans="2:15" x14ac:dyDescent="0.2">
      <c r="B38" s="9" t="s">
        <v>6</v>
      </c>
      <c r="C38" s="57">
        <v>6</v>
      </c>
      <c r="D38" s="57">
        <v>7</v>
      </c>
      <c r="E38" s="57">
        <v>7</v>
      </c>
      <c r="F38" s="57">
        <v>8</v>
      </c>
      <c r="G38" s="13"/>
      <c r="J38" s="1" t="str">
        <f t="shared" si="1"/>
        <v>Kock 6</v>
      </c>
      <c r="K38" s="50">
        <f t="shared" si="0"/>
        <v>5</v>
      </c>
      <c r="L38" s="50">
        <f t="shared" si="0"/>
        <v>7</v>
      </c>
      <c r="M38" s="50">
        <f t="shared" si="0"/>
        <v>7</v>
      </c>
      <c r="N38" s="50">
        <f t="shared" si="0"/>
        <v>7.5</v>
      </c>
      <c r="O38" s="50"/>
    </row>
    <row r="39" spans="2:15" x14ac:dyDescent="0.2">
      <c r="B39" s="9" t="s">
        <v>7</v>
      </c>
      <c r="C39" s="57">
        <v>5</v>
      </c>
      <c r="D39" s="57">
        <v>7</v>
      </c>
      <c r="E39" s="57">
        <v>7</v>
      </c>
      <c r="F39" s="57">
        <v>7.5</v>
      </c>
      <c r="G39" s="13"/>
      <c r="J39" s="1" t="str">
        <f t="shared" si="1"/>
        <v>Kock 7</v>
      </c>
      <c r="K39" s="50">
        <f t="shared" si="0"/>
        <v>6.5</v>
      </c>
      <c r="L39" s="50">
        <f t="shared" si="0"/>
        <v>9</v>
      </c>
      <c r="M39" s="50">
        <f t="shared" si="0"/>
        <v>7.5</v>
      </c>
      <c r="N39" s="50">
        <f t="shared" si="0"/>
        <v>5</v>
      </c>
      <c r="O39" s="50"/>
    </row>
    <row r="40" spans="2:15" x14ac:dyDescent="0.2">
      <c r="B40" s="9" t="s">
        <v>8</v>
      </c>
      <c r="C40" s="57">
        <v>6.5</v>
      </c>
      <c r="D40" s="57">
        <v>9</v>
      </c>
      <c r="E40" s="57">
        <v>7.5</v>
      </c>
      <c r="F40" s="57">
        <v>5</v>
      </c>
      <c r="G40" s="13"/>
      <c r="J40" s="1" t="str">
        <f t="shared" si="1"/>
        <v>Kock 8</v>
      </c>
      <c r="K40" s="50">
        <f t="shared" si="0"/>
        <v>8</v>
      </c>
      <c r="L40" s="50">
        <f t="shared" si="0"/>
        <v>9</v>
      </c>
      <c r="M40" s="50">
        <f t="shared" si="0"/>
        <v>8</v>
      </c>
      <c r="N40" s="50">
        <f t="shared" si="0"/>
        <v>8</v>
      </c>
      <c r="O40" s="50"/>
    </row>
    <row r="41" spans="2:15" x14ac:dyDescent="0.2">
      <c r="B41" s="9" t="s">
        <v>9</v>
      </c>
      <c r="C41" s="57">
        <v>8</v>
      </c>
      <c r="D41" s="57">
        <v>9</v>
      </c>
      <c r="E41" s="57">
        <v>8</v>
      </c>
      <c r="F41" s="57">
        <v>8</v>
      </c>
      <c r="G41" s="13"/>
      <c r="J41" s="1" t="str">
        <f t="shared" si="1"/>
        <v>Kock 9</v>
      </c>
      <c r="K41" s="50">
        <f t="shared" si="0"/>
        <v>3.5</v>
      </c>
      <c r="L41" s="50">
        <f t="shared" si="0"/>
        <v>7</v>
      </c>
      <c r="M41" s="50">
        <f t="shared" si="0"/>
        <v>4.5</v>
      </c>
      <c r="N41" s="50">
        <f t="shared" si="0"/>
        <v>4.5</v>
      </c>
      <c r="O41" s="50"/>
    </row>
    <row r="42" spans="2:15" x14ac:dyDescent="0.2">
      <c r="B42" s="9" t="s">
        <v>10</v>
      </c>
      <c r="C42" s="57">
        <v>3.5</v>
      </c>
      <c r="D42" s="57">
        <v>7</v>
      </c>
      <c r="E42" s="57">
        <v>4.5</v>
      </c>
      <c r="F42" s="57">
        <v>4.5</v>
      </c>
      <c r="G42" s="13"/>
      <c r="J42" s="1" t="str">
        <f t="shared" si="1"/>
        <v>Kock 10</v>
      </c>
      <c r="K42" s="50">
        <f t="shared" si="0"/>
        <v>5</v>
      </c>
      <c r="L42" s="50">
        <f t="shared" si="0"/>
        <v>7</v>
      </c>
      <c r="M42" s="50">
        <f t="shared" si="0"/>
        <v>6</v>
      </c>
      <c r="N42" s="50">
        <f t="shared" si="0"/>
        <v>5</v>
      </c>
      <c r="O42" s="50"/>
    </row>
    <row r="43" spans="2:15" x14ac:dyDescent="0.2">
      <c r="B43" s="9" t="s">
        <v>11</v>
      </c>
      <c r="C43" s="57">
        <v>5</v>
      </c>
      <c r="D43" s="57">
        <v>7</v>
      </c>
      <c r="E43" s="57">
        <v>6</v>
      </c>
      <c r="F43" s="57">
        <v>5</v>
      </c>
      <c r="G43" s="13"/>
      <c r="J43" s="1" t="str">
        <f t="shared" si="1"/>
        <v>Kock 11</v>
      </c>
      <c r="K43" s="50">
        <f t="shared" si="0"/>
        <v>7</v>
      </c>
      <c r="L43" s="50">
        <f t="shared" si="0"/>
        <v>10</v>
      </c>
      <c r="M43" s="50">
        <f t="shared" si="0"/>
        <v>10</v>
      </c>
      <c r="N43" s="50">
        <f t="shared" si="0"/>
        <v>10</v>
      </c>
      <c r="O43" s="50"/>
    </row>
    <row r="44" spans="2:15" x14ac:dyDescent="0.2">
      <c r="B44" s="9" t="s">
        <v>12</v>
      </c>
      <c r="C44" s="57">
        <v>7</v>
      </c>
      <c r="D44" s="57">
        <v>10</v>
      </c>
      <c r="E44" s="57">
        <v>10</v>
      </c>
      <c r="F44" s="57">
        <v>10</v>
      </c>
      <c r="G44" s="13"/>
      <c r="J44" s="1" t="s">
        <v>31</v>
      </c>
      <c r="K44" s="50">
        <f t="shared" si="0"/>
        <v>6.5</v>
      </c>
      <c r="L44" s="50">
        <f t="shared" si="0"/>
        <v>7</v>
      </c>
      <c r="M44" s="50">
        <f t="shared" si="0"/>
        <v>8.5</v>
      </c>
      <c r="N44" s="50">
        <f t="shared" si="0"/>
        <v>7</v>
      </c>
      <c r="O44" s="50"/>
    </row>
    <row r="45" spans="2:15" x14ac:dyDescent="0.2">
      <c r="B45" s="9" t="s">
        <v>31</v>
      </c>
      <c r="C45" s="57">
        <v>6.5</v>
      </c>
      <c r="D45" s="57">
        <v>7</v>
      </c>
      <c r="E45" s="57">
        <v>8.5</v>
      </c>
      <c r="F45" s="57">
        <v>7</v>
      </c>
      <c r="G45" s="13"/>
      <c r="J45" s="1" t="s">
        <v>32</v>
      </c>
      <c r="K45" s="50">
        <f t="shared" si="0"/>
        <v>5</v>
      </c>
      <c r="L45" s="50">
        <f t="shared" si="0"/>
        <v>6.5</v>
      </c>
      <c r="M45" s="50">
        <f t="shared" si="0"/>
        <v>6</v>
      </c>
      <c r="N45" s="50">
        <f t="shared" si="0"/>
        <v>7</v>
      </c>
      <c r="O45" s="50"/>
    </row>
    <row r="46" spans="2:15" x14ac:dyDescent="0.2">
      <c r="B46" s="9" t="s">
        <v>32</v>
      </c>
      <c r="C46" s="57">
        <v>5</v>
      </c>
      <c r="D46" s="57">
        <v>6.5</v>
      </c>
      <c r="E46" s="57">
        <v>6</v>
      </c>
      <c r="F46" s="57">
        <v>7</v>
      </c>
      <c r="G46" s="13"/>
      <c r="J46" s="1" t="s">
        <v>33</v>
      </c>
      <c r="K46" s="50">
        <f t="shared" si="0"/>
        <v>4</v>
      </c>
      <c r="L46" s="50">
        <f t="shared" si="0"/>
        <v>5</v>
      </c>
      <c r="M46" s="50">
        <f t="shared" si="0"/>
        <v>5.5</v>
      </c>
      <c r="N46" s="50">
        <f t="shared" si="0"/>
        <v>4.5</v>
      </c>
      <c r="O46" s="50"/>
    </row>
    <row r="47" spans="2:15" x14ac:dyDescent="0.2">
      <c r="B47" s="9" t="s">
        <v>33</v>
      </c>
      <c r="C47" s="57">
        <v>4</v>
      </c>
      <c r="D47" s="57">
        <v>5</v>
      </c>
      <c r="E47" s="57">
        <v>5.5</v>
      </c>
      <c r="F47" s="57">
        <v>4.5</v>
      </c>
      <c r="G47" s="13"/>
      <c r="J47" s="1" t="s">
        <v>34</v>
      </c>
      <c r="K47" s="50">
        <f t="shared" si="0"/>
        <v>6</v>
      </c>
      <c r="L47" s="50">
        <f t="shared" si="0"/>
        <v>7</v>
      </c>
      <c r="M47" s="50">
        <f t="shared" si="0"/>
        <v>6</v>
      </c>
      <c r="N47" s="50">
        <f t="shared" si="0"/>
        <v>6</v>
      </c>
      <c r="O47" s="50"/>
    </row>
    <row r="48" spans="2:15" x14ac:dyDescent="0.2">
      <c r="B48" s="9" t="s">
        <v>34</v>
      </c>
      <c r="C48" s="57">
        <v>6</v>
      </c>
      <c r="D48" s="57">
        <v>7</v>
      </c>
      <c r="E48" s="57">
        <v>6</v>
      </c>
      <c r="F48" s="57">
        <v>6</v>
      </c>
      <c r="G48" s="13"/>
      <c r="J48" s="1" t="s">
        <v>44</v>
      </c>
      <c r="K48" s="50">
        <f t="shared" si="0"/>
        <v>6.5</v>
      </c>
      <c r="L48" s="50">
        <f t="shared" si="0"/>
        <v>8</v>
      </c>
      <c r="M48" s="50">
        <f t="shared" si="0"/>
        <v>8.5</v>
      </c>
      <c r="N48" s="50">
        <f t="shared" si="0"/>
        <v>7</v>
      </c>
      <c r="O48" s="16"/>
    </row>
    <row r="49" spans="2:15" x14ac:dyDescent="0.2">
      <c r="B49" s="16" t="s">
        <v>44</v>
      </c>
      <c r="C49" s="59">
        <v>6.5</v>
      </c>
      <c r="D49" s="59">
        <v>8</v>
      </c>
      <c r="E49" s="59">
        <v>8.5</v>
      </c>
      <c r="F49" s="59">
        <v>7</v>
      </c>
      <c r="G49" s="16"/>
      <c r="J49" s="1" t="s">
        <v>45</v>
      </c>
      <c r="K49" s="50">
        <f t="shared" ref="K49:N51" si="2">C50</f>
        <v>6.5</v>
      </c>
      <c r="L49" s="50">
        <f t="shared" si="2"/>
        <v>7.5</v>
      </c>
      <c r="M49" s="50">
        <f t="shared" si="2"/>
        <v>7.5</v>
      </c>
      <c r="N49" s="50">
        <f t="shared" si="2"/>
        <v>8</v>
      </c>
      <c r="O49" s="16"/>
    </row>
    <row r="50" spans="2:15" x14ac:dyDescent="0.2">
      <c r="B50" s="16" t="s">
        <v>45</v>
      </c>
      <c r="C50" s="59">
        <v>6.5</v>
      </c>
      <c r="D50" s="59">
        <v>7.5</v>
      </c>
      <c r="E50" s="59">
        <v>7.5</v>
      </c>
      <c r="F50" s="59">
        <v>8</v>
      </c>
      <c r="G50" s="16"/>
      <c r="J50" s="1" t="s">
        <v>46</v>
      </c>
      <c r="K50" s="50">
        <f t="shared" si="2"/>
        <v>5</v>
      </c>
      <c r="L50" s="50">
        <f t="shared" si="2"/>
        <v>8</v>
      </c>
      <c r="M50" s="50">
        <f t="shared" si="2"/>
        <v>7</v>
      </c>
      <c r="N50" s="50">
        <f t="shared" si="2"/>
        <v>6</v>
      </c>
      <c r="O50" s="16"/>
    </row>
    <row r="51" spans="2:15" x14ac:dyDescent="0.2">
      <c r="B51" s="16" t="s">
        <v>51</v>
      </c>
      <c r="C51" s="57">
        <v>5</v>
      </c>
      <c r="D51" s="57">
        <v>8</v>
      </c>
      <c r="E51" s="57">
        <v>7</v>
      </c>
      <c r="F51" s="57">
        <v>6</v>
      </c>
      <c r="G51" s="16"/>
      <c r="J51" s="1" t="s">
        <v>47</v>
      </c>
      <c r="K51" s="50">
        <f t="shared" si="2"/>
        <v>6</v>
      </c>
      <c r="L51" s="50">
        <f t="shared" si="2"/>
        <v>7.5</v>
      </c>
      <c r="M51" s="50">
        <f t="shared" si="2"/>
        <v>7</v>
      </c>
      <c r="N51" s="50">
        <f t="shared" si="2"/>
        <v>7</v>
      </c>
      <c r="O51" s="16"/>
    </row>
    <row r="52" spans="2:15" x14ac:dyDescent="0.2">
      <c r="B52" s="16" t="s">
        <v>52</v>
      </c>
      <c r="C52" s="59">
        <v>6</v>
      </c>
      <c r="D52" s="59">
        <v>7.5</v>
      </c>
      <c r="E52" s="59">
        <v>7</v>
      </c>
      <c r="F52" s="59">
        <v>7</v>
      </c>
      <c r="G52" s="16"/>
      <c r="I52" s="17"/>
      <c r="J52" s="1" t="s">
        <v>48</v>
      </c>
      <c r="K52" s="50" t="e">
        <f>#REF!</f>
        <v>#REF!</v>
      </c>
      <c r="L52" s="50" t="e">
        <f>#REF!</f>
        <v>#REF!</v>
      </c>
      <c r="M52" s="50" t="e">
        <f>#REF!</f>
        <v>#REF!</v>
      </c>
      <c r="N52" s="50" t="e">
        <f>#REF!</f>
        <v>#REF!</v>
      </c>
      <c r="O52" s="16"/>
    </row>
    <row r="53" spans="2:15" x14ac:dyDescent="0.2">
      <c r="B53" s="9" t="s">
        <v>17</v>
      </c>
      <c r="C53" s="13">
        <f>SUM(C34:C52)</f>
        <v>107</v>
      </c>
      <c r="D53" s="13">
        <f>SUM(D34:D52)</f>
        <v>140.5</v>
      </c>
      <c r="E53" s="13">
        <f>SUM(E34:E52)</f>
        <v>133.5</v>
      </c>
      <c r="F53" s="13">
        <f>SUM(F34:F52)*2</f>
        <v>253</v>
      </c>
      <c r="G53" s="55">
        <f>SUM(C53:F53)/C27</f>
        <v>33.368421052631582</v>
      </c>
    </row>
    <row r="54" spans="2:15" x14ac:dyDescent="0.2">
      <c r="B54" s="14" t="s">
        <v>16</v>
      </c>
      <c r="C54" s="15">
        <f>C53/C27</f>
        <v>5.6315789473684212</v>
      </c>
      <c r="D54" s="15">
        <f>D53/C27</f>
        <v>7.3947368421052628</v>
      </c>
      <c r="E54" s="15">
        <f>E53/C27</f>
        <v>7.0263157894736841</v>
      </c>
      <c r="F54" s="15">
        <f>F53/C27</f>
        <v>13.315789473684211</v>
      </c>
      <c r="G54" s="60">
        <f>SUM(C54:F54)</f>
        <v>33.368421052631582</v>
      </c>
    </row>
    <row r="56" spans="2:15" x14ac:dyDescent="0.2">
      <c r="B56" s="64"/>
      <c r="C56" s="64"/>
      <c r="D56" s="64"/>
      <c r="E56" s="64"/>
      <c r="F56" s="64"/>
      <c r="G56" s="64"/>
    </row>
    <row r="57" spans="2:15" x14ac:dyDescent="0.2">
      <c r="B57" s="64"/>
      <c r="C57" s="64"/>
      <c r="D57" s="64"/>
      <c r="E57" s="64"/>
      <c r="F57" s="64"/>
    </row>
    <row r="58" spans="2:15" ht="21" x14ac:dyDescent="0.25">
      <c r="B58" s="63"/>
      <c r="C58" s="63"/>
      <c r="D58" s="64"/>
      <c r="E58" s="64"/>
      <c r="F58" s="64"/>
    </row>
    <row r="59" spans="2:15" ht="21" x14ac:dyDescent="0.25">
      <c r="B59" s="63"/>
      <c r="C59" s="65"/>
      <c r="D59" s="66"/>
      <c r="E59" s="66"/>
      <c r="F59" s="66"/>
    </row>
    <row r="60" spans="2:15" ht="21" x14ac:dyDescent="0.25">
      <c r="B60" s="63"/>
      <c r="C60" s="66"/>
      <c r="D60" s="66"/>
      <c r="E60" s="66"/>
      <c r="F60" s="66"/>
    </row>
    <row r="61" spans="2:15" ht="21" x14ac:dyDescent="0.25">
      <c r="B61" s="63"/>
      <c r="C61" s="65"/>
      <c r="D61" s="66"/>
      <c r="E61" s="66"/>
      <c r="F61" s="66"/>
    </row>
    <row r="62" spans="2:15" ht="21" x14ac:dyDescent="0.25">
      <c r="B62" s="63"/>
      <c r="C62" s="66"/>
      <c r="D62" s="66"/>
      <c r="E62" s="66"/>
      <c r="F62" s="66"/>
    </row>
    <row r="63" spans="2:15" ht="21" x14ac:dyDescent="0.25">
      <c r="B63" s="63"/>
      <c r="C63" s="66"/>
      <c r="D63" s="66"/>
      <c r="E63" s="66"/>
      <c r="F63" s="66"/>
    </row>
    <row r="64" spans="2:15" ht="21" x14ac:dyDescent="0.25">
      <c r="B64" s="63"/>
      <c r="C64" s="66"/>
      <c r="D64" s="66"/>
      <c r="E64" s="66"/>
      <c r="F64" s="66"/>
    </row>
    <row r="65" spans="2:7" ht="21" x14ac:dyDescent="0.25">
      <c r="B65" s="63"/>
      <c r="C65" s="66"/>
      <c r="D65" s="66"/>
      <c r="E65" s="66"/>
      <c r="F65" s="66"/>
    </row>
    <row r="66" spans="2:7" ht="21" x14ac:dyDescent="0.25">
      <c r="B66" s="63"/>
      <c r="C66" s="66"/>
      <c r="D66" s="66"/>
      <c r="E66" s="66"/>
      <c r="F66" s="66"/>
    </row>
    <row r="67" spans="2:7" ht="21" x14ac:dyDescent="0.25">
      <c r="B67" s="63"/>
      <c r="C67" s="66"/>
      <c r="D67" s="66"/>
      <c r="E67" s="66"/>
      <c r="F67" s="66"/>
    </row>
    <row r="68" spans="2:7" ht="21" x14ac:dyDescent="0.25">
      <c r="B68" s="63"/>
      <c r="C68" s="66"/>
      <c r="D68" s="66"/>
      <c r="E68" s="66"/>
      <c r="F68" s="66"/>
    </row>
    <row r="69" spans="2:7" ht="21" x14ac:dyDescent="0.25">
      <c r="B69" s="63"/>
      <c r="C69" s="66"/>
      <c r="D69" s="66"/>
      <c r="E69" s="66"/>
      <c r="F69" s="66"/>
    </row>
    <row r="70" spans="2:7" ht="21" x14ac:dyDescent="0.25">
      <c r="B70" s="63"/>
      <c r="C70" s="66"/>
      <c r="D70" s="66"/>
      <c r="E70" s="66"/>
      <c r="F70" s="66"/>
    </row>
    <row r="71" spans="2:7" ht="21" x14ac:dyDescent="0.25">
      <c r="B71" s="63"/>
      <c r="C71" s="66"/>
      <c r="D71" s="66"/>
      <c r="E71" s="66"/>
      <c r="F71" s="66"/>
    </row>
    <row r="72" spans="2:7" ht="21" x14ac:dyDescent="0.25">
      <c r="B72" s="63"/>
      <c r="C72" s="66"/>
      <c r="D72" s="66"/>
      <c r="E72" s="66"/>
      <c r="F72" s="66"/>
    </row>
    <row r="73" spans="2:7" ht="21" x14ac:dyDescent="0.25">
      <c r="B73" s="66"/>
      <c r="C73" s="66"/>
      <c r="D73" s="66"/>
      <c r="E73" s="66"/>
      <c r="F73" s="66"/>
      <c r="G73" s="63"/>
    </row>
    <row r="74" spans="2:7" ht="18.5" customHeight="1" x14ac:dyDescent="0.25">
      <c r="B74" s="66"/>
      <c r="C74" s="66"/>
      <c r="D74" s="66"/>
      <c r="E74" s="66"/>
      <c r="F74" s="66"/>
      <c r="G74" s="66"/>
    </row>
    <row r="75" spans="2:7" ht="18.5" customHeight="1" x14ac:dyDescent="0.2"/>
    <row r="85" spans="2:7" x14ac:dyDescent="0.2">
      <c r="B85" s="4"/>
      <c r="C85" s="20"/>
      <c r="D85" s="20"/>
      <c r="E85" s="20"/>
      <c r="F85" s="20"/>
      <c r="G85" s="4"/>
    </row>
    <row r="86" spans="2:7" x14ac:dyDescent="0.2">
      <c r="B86" s="4"/>
      <c r="C86" s="20"/>
      <c r="D86" s="20"/>
      <c r="E86" s="20"/>
      <c r="F86" s="20"/>
      <c r="G86" s="4"/>
    </row>
    <row r="87" spans="2:7" x14ac:dyDescent="0.2">
      <c r="B87" s="4"/>
      <c r="C87" s="4"/>
      <c r="D87" s="4"/>
      <c r="E87" s="4"/>
      <c r="F87" s="4"/>
      <c r="G87" s="4"/>
    </row>
    <row r="88" spans="2:7" x14ac:dyDescent="0.2">
      <c r="B88" s="4"/>
      <c r="C88" s="4"/>
      <c r="D88" s="4"/>
      <c r="E88" s="4"/>
      <c r="F88" s="4"/>
      <c r="G88" s="4"/>
    </row>
    <row r="89" spans="2:7" x14ac:dyDescent="0.2">
      <c r="B89" s="4"/>
      <c r="C89" s="19"/>
      <c r="D89" s="19"/>
      <c r="E89" s="19"/>
      <c r="F89" s="19"/>
      <c r="G89" s="19"/>
    </row>
    <row r="90" spans="2:7" x14ac:dyDescent="0.2">
      <c r="B90" s="4"/>
      <c r="C90" s="4"/>
      <c r="D90" s="4"/>
      <c r="E90" s="4"/>
      <c r="F90" s="4"/>
      <c r="G90" s="4"/>
    </row>
    <row r="91" spans="2:7" ht="23.5" customHeight="1" x14ac:dyDescent="0.2">
      <c r="B91" s="17"/>
      <c r="C91" s="17"/>
      <c r="D91" s="17"/>
      <c r="E91" s="17"/>
      <c r="F91" s="17"/>
      <c r="G91" s="17"/>
    </row>
    <row r="92" spans="2:7" ht="23.5" customHeight="1" x14ac:dyDescent="0.2">
      <c r="B92" s="17"/>
      <c r="C92" s="17"/>
      <c r="D92" s="17"/>
      <c r="E92" s="17"/>
      <c r="F92" s="17"/>
      <c r="G92" s="17"/>
    </row>
    <row r="93" spans="2:7" ht="33.5" customHeight="1" x14ac:dyDescent="0.2">
      <c r="B93" s="17"/>
      <c r="C93" s="17"/>
      <c r="D93" s="17"/>
      <c r="E93" s="17"/>
      <c r="F93" s="17"/>
      <c r="G93" s="17"/>
    </row>
    <row r="94" spans="2:7" x14ac:dyDescent="0.2">
      <c r="B94" s="6"/>
      <c r="C94" s="4"/>
      <c r="D94" s="4"/>
      <c r="E94" s="4"/>
      <c r="F94" s="4"/>
      <c r="G94" s="4"/>
    </row>
    <row r="95" spans="2:7" x14ac:dyDescent="0.2">
      <c r="B95" s="4"/>
      <c r="C95" s="4"/>
      <c r="D95" s="4"/>
      <c r="E95" s="4"/>
      <c r="F95" s="4"/>
      <c r="G95" s="4"/>
    </row>
    <row r="96" spans="2:7" x14ac:dyDescent="0.2">
      <c r="B96" s="4"/>
      <c r="C96" s="4"/>
      <c r="D96" s="4"/>
      <c r="E96" s="4"/>
      <c r="F96" s="4"/>
      <c r="G96" s="4"/>
    </row>
    <row r="97" spans="2:7" x14ac:dyDescent="0.2">
      <c r="B97" s="4"/>
      <c r="C97" s="21"/>
      <c r="D97" s="21"/>
      <c r="E97" s="21"/>
      <c r="F97" s="21"/>
      <c r="G97" s="4"/>
    </row>
    <row r="98" spans="2:7" x14ac:dyDescent="0.2">
      <c r="B98" s="4"/>
      <c r="C98" s="4"/>
      <c r="D98" s="4"/>
      <c r="E98" s="4"/>
      <c r="F98" s="4"/>
      <c r="G98" s="4"/>
    </row>
    <row r="99" spans="2:7" x14ac:dyDescent="0.2">
      <c r="B99" s="4"/>
      <c r="C99" s="4"/>
      <c r="D99" s="4"/>
      <c r="E99" s="4"/>
      <c r="F99" s="4"/>
      <c r="G99" s="4"/>
    </row>
    <row r="100" spans="2:7" x14ac:dyDescent="0.2">
      <c r="B100" s="4"/>
      <c r="C100" s="4"/>
      <c r="D100" s="4"/>
      <c r="E100" s="4"/>
      <c r="F100" s="4"/>
      <c r="G100" s="4"/>
    </row>
    <row r="101" spans="2:7" x14ac:dyDescent="0.2">
      <c r="B101" s="4"/>
      <c r="C101" s="21"/>
      <c r="D101" s="21"/>
      <c r="E101" s="21"/>
      <c r="F101" s="21"/>
      <c r="G101" s="4"/>
    </row>
    <row r="102" spans="2:7" x14ac:dyDescent="0.2">
      <c r="B102" s="4"/>
      <c r="C102" s="21"/>
      <c r="D102" s="21"/>
      <c r="E102" s="21"/>
      <c r="F102" s="21"/>
      <c r="G102" s="4"/>
    </row>
    <row r="103" spans="2:7" x14ac:dyDescent="0.2">
      <c r="B103" s="4"/>
      <c r="C103" s="4"/>
      <c r="D103" s="4"/>
      <c r="E103" s="4"/>
      <c r="F103" s="4"/>
      <c r="G103" s="4"/>
    </row>
    <row r="104" spans="2:7" x14ac:dyDescent="0.2">
      <c r="B104" s="4"/>
      <c r="C104" s="4"/>
      <c r="D104" s="4"/>
      <c r="E104" s="4"/>
      <c r="F104" s="4"/>
      <c r="G104" s="4"/>
    </row>
    <row r="105" spans="2:7" x14ac:dyDescent="0.2">
      <c r="B105" s="4"/>
      <c r="C105" s="4"/>
      <c r="D105" s="4"/>
      <c r="E105" s="4"/>
      <c r="F105" s="4"/>
      <c r="G105" s="4"/>
    </row>
    <row r="106" spans="2:7" x14ac:dyDescent="0.2">
      <c r="B106" s="4"/>
      <c r="C106" s="4"/>
      <c r="D106" s="4"/>
      <c r="E106" s="4"/>
      <c r="F106" s="4"/>
      <c r="G106" s="4"/>
    </row>
    <row r="107" spans="2:7" x14ac:dyDescent="0.2">
      <c r="B107" s="4"/>
      <c r="C107" s="19"/>
      <c r="D107" s="19"/>
      <c r="E107" s="19"/>
      <c r="F107" s="19"/>
      <c r="G107" s="19"/>
    </row>
    <row r="108" spans="2:7" x14ac:dyDescent="0.2">
      <c r="B108" s="4"/>
      <c r="C108" s="4"/>
      <c r="D108" s="4"/>
      <c r="E108" s="4"/>
      <c r="F108" s="4"/>
      <c r="G108" s="4"/>
    </row>
    <row r="109" spans="2:7" x14ac:dyDescent="0.2">
      <c r="B109" s="4"/>
      <c r="C109" s="4"/>
      <c r="D109" s="4"/>
      <c r="E109" s="4"/>
      <c r="F109" s="4"/>
      <c r="G109" s="4"/>
    </row>
    <row r="110" spans="2:7" x14ac:dyDescent="0.2">
      <c r="B110" s="4"/>
      <c r="C110" s="4"/>
      <c r="D110" s="4"/>
      <c r="E110" s="4"/>
      <c r="F110" s="4"/>
      <c r="G110" s="4"/>
    </row>
    <row r="111" spans="2:7" x14ac:dyDescent="0.2">
      <c r="B111" s="6"/>
      <c r="C111" s="4"/>
      <c r="D111" s="4"/>
      <c r="E111" s="4"/>
      <c r="F111" s="4"/>
      <c r="G111" s="4"/>
    </row>
    <row r="112" spans="2:7" x14ac:dyDescent="0.2">
      <c r="B112" s="4"/>
      <c r="C112" s="4"/>
      <c r="D112" s="4"/>
      <c r="E112" s="4"/>
      <c r="F112" s="4"/>
      <c r="G112" s="4"/>
    </row>
    <row r="113" spans="2:7" x14ac:dyDescent="0.2">
      <c r="B113" s="4"/>
      <c r="C113" s="4"/>
      <c r="D113" s="4"/>
      <c r="E113" s="4"/>
      <c r="F113" s="4"/>
      <c r="G113" s="4"/>
    </row>
    <row r="114" spans="2:7" x14ac:dyDescent="0.2">
      <c r="B114" s="4"/>
      <c r="C114" s="4"/>
      <c r="D114" s="4"/>
      <c r="E114" s="4"/>
      <c r="F114" s="4"/>
      <c r="G114" s="4"/>
    </row>
    <row r="115" spans="2:7" x14ac:dyDescent="0.2">
      <c r="B115" s="4"/>
      <c r="C115" s="4"/>
      <c r="D115" s="4"/>
      <c r="E115" s="4"/>
      <c r="F115" s="4"/>
      <c r="G115" s="4"/>
    </row>
    <row r="116" spans="2:7" x14ac:dyDescent="0.2">
      <c r="B116" s="4"/>
      <c r="C116" s="4"/>
      <c r="D116" s="4"/>
      <c r="E116" s="4"/>
      <c r="F116" s="4"/>
      <c r="G116" s="4"/>
    </row>
    <row r="117" spans="2:7" x14ac:dyDescent="0.2">
      <c r="B117" s="4"/>
      <c r="C117" s="4"/>
      <c r="D117" s="4"/>
      <c r="E117" s="4"/>
      <c r="F117" s="4"/>
      <c r="G117" s="4"/>
    </row>
    <row r="118" spans="2:7" x14ac:dyDescent="0.2">
      <c r="B118" s="4"/>
      <c r="C118" s="21"/>
      <c r="D118" s="21"/>
      <c r="E118" s="21"/>
      <c r="F118" s="21"/>
      <c r="G118" s="4"/>
    </row>
    <row r="119" spans="2:7" x14ac:dyDescent="0.2">
      <c r="B119" s="4"/>
      <c r="C119" s="21"/>
      <c r="D119" s="21"/>
      <c r="E119" s="21"/>
      <c r="F119" s="21"/>
      <c r="G119" s="4"/>
    </row>
    <row r="120" spans="2:7" x14ac:dyDescent="0.2">
      <c r="B120" s="4"/>
      <c r="C120" s="4"/>
      <c r="D120" s="4"/>
      <c r="E120" s="4"/>
      <c r="F120" s="4"/>
      <c r="G120" s="4"/>
    </row>
    <row r="121" spans="2:7" x14ac:dyDescent="0.2">
      <c r="B121" s="4"/>
      <c r="C121" s="4"/>
      <c r="D121" s="4"/>
      <c r="E121" s="4"/>
      <c r="F121" s="4"/>
      <c r="G121" s="4"/>
    </row>
    <row r="122" spans="2:7" x14ac:dyDescent="0.2">
      <c r="B122" s="4"/>
      <c r="C122" s="4"/>
      <c r="D122" s="4"/>
      <c r="E122" s="4"/>
      <c r="F122" s="4"/>
      <c r="G122" s="4"/>
    </row>
    <row r="123" spans="2:7" x14ac:dyDescent="0.2">
      <c r="B123" s="4"/>
      <c r="C123" s="4"/>
      <c r="D123" s="4"/>
      <c r="E123" s="4"/>
      <c r="F123" s="4"/>
      <c r="G123" s="4"/>
    </row>
    <row r="124" spans="2:7" x14ac:dyDescent="0.2">
      <c r="B124" s="4"/>
      <c r="C124" s="19"/>
      <c r="D124" s="4"/>
      <c r="E124" s="19"/>
      <c r="F124" s="19"/>
      <c r="G124" s="4"/>
    </row>
    <row r="125" spans="2:7" x14ac:dyDescent="0.2">
      <c r="B125" s="4"/>
      <c r="C125" s="4"/>
      <c r="D125" s="4"/>
      <c r="E125" s="4"/>
      <c r="F125" s="4"/>
      <c r="G125" s="4"/>
    </row>
    <row r="126" spans="2:7" x14ac:dyDescent="0.2">
      <c r="B126" s="4"/>
      <c r="C126" s="4"/>
      <c r="D126" s="4"/>
      <c r="E126" s="4"/>
      <c r="F126" s="4"/>
      <c r="G126" s="4"/>
    </row>
    <row r="127" spans="2:7" x14ac:dyDescent="0.2">
      <c r="B127" s="4"/>
      <c r="C127" s="4"/>
      <c r="D127" s="4"/>
      <c r="E127" s="4"/>
      <c r="F127" s="4"/>
      <c r="G127" s="4"/>
    </row>
    <row r="128" spans="2:7" x14ac:dyDescent="0.2">
      <c r="B128" s="4"/>
      <c r="C128" s="4"/>
      <c r="D128" s="4"/>
      <c r="E128" s="4"/>
      <c r="F128" s="4"/>
      <c r="G128" s="4"/>
    </row>
  </sheetData>
  <conditionalFormatting sqref="C34">
    <cfRule type="cellIs" dxfId="90" priority="13" operator="greaterThan">
      <formula>10</formula>
    </cfRule>
  </conditionalFormatting>
  <conditionalFormatting sqref="C34:F48">
    <cfRule type="cellIs" dxfId="89" priority="7" operator="lessThan">
      <formula>1</formula>
    </cfRule>
    <cfRule type="cellIs" dxfId="88" priority="10" operator="lessThan">
      <formula>1</formula>
    </cfRule>
    <cfRule type="cellIs" dxfId="87" priority="11" operator="lessThan">
      <formula>1</formula>
    </cfRule>
    <cfRule type="cellIs" dxfId="86" priority="12" operator="greaterThan">
      <formula>10</formula>
    </cfRule>
  </conditionalFormatting>
  <conditionalFormatting sqref="C27">
    <cfRule type="cellIs" dxfId="85" priority="8" operator="lessThan">
      <formula>1</formula>
    </cfRule>
    <cfRule type="cellIs" dxfId="84" priority="9" operator="lessThan">
      <formula>1</formula>
    </cfRule>
  </conditionalFormatting>
  <conditionalFormatting sqref="G30">
    <cfRule type="cellIs" dxfId="83" priority="5" operator="lessThan">
      <formula>1</formula>
    </cfRule>
    <cfRule type="cellIs" dxfId="82" priority="6" operator="lessThan">
      <formula>1</formula>
    </cfRule>
  </conditionalFormatting>
  <conditionalFormatting sqref="G31">
    <cfRule type="cellIs" dxfId="81" priority="3" operator="lessThan">
      <formula>1</formula>
    </cfRule>
    <cfRule type="cellIs" dxfId="80" priority="4" operator="lessThan">
      <formula>1</formula>
    </cfRule>
  </conditionalFormatting>
  <conditionalFormatting sqref="G32">
    <cfRule type="cellIs" dxfId="79" priority="1" operator="lessThan">
      <formula>1</formula>
    </cfRule>
    <cfRule type="cellIs" dxfId="78" priority="2" operator="lessThan">
      <formula>1</formula>
    </cfRule>
  </conditionalFormatting>
  <pageMargins left="0.25" right="0.25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82E05-0D80-43A2-BE32-D6CC1E105FB0}">
  <dimension ref="A1:O127"/>
  <sheetViews>
    <sheetView topLeftCell="A13" zoomScale="116" workbookViewId="0">
      <selection activeCell="F18" sqref="F18"/>
    </sheetView>
  </sheetViews>
  <sheetFormatPr baseColWidth="10" defaultColWidth="8.83203125" defaultRowHeight="16" x14ac:dyDescent="0.2"/>
  <cols>
    <col min="1" max="1" width="4.33203125" style="1" customWidth="1"/>
    <col min="2" max="2" width="22.33203125" style="1" customWidth="1"/>
    <col min="3" max="4" width="15.6640625" style="1" customWidth="1"/>
    <col min="5" max="5" width="16.1640625" style="1" customWidth="1"/>
    <col min="6" max="6" width="22.5" style="1" customWidth="1"/>
    <col min="7" max="7" width="40.33203125" style="1" customWidth="1"/>
    <col min="8" max="8" width="8.33203125" style="1" customWidth="1"/>
    <col min="9" max="10" width="8.83203125" style="1"/>
    <col min="11" max="13" width="13.6640625" style="1" bestFit="1" customWidth="1"/>
    <col min="14" max="14" width="11.5" style="1" bestFit="1" customWidth="1"/>
    <col min="15" max="16384" width="8.83203125" style="1"/>
  </cols>
  <sheetData>
    <row r="1" spans="1:6" x14ac:dyDescent="0.2">
      <c r="A1" s="64"/>
      <c r="B1" s="64"/>
      <c r="C1" s="64"/>
      <c r="D1" s="64"/>
      <c r="E1" s="64"/>
    </row>
    <row r="2" spans="1:6" x14ac:dyDescent="0.2">
      <c r="A2" s="64"/>
      <c r="B2" s="64"/>
      <c r="C2" s="64"/>
      <c r="D2" s="64"/>
      <c r="E2" s="64"/>
    </row>
    <row r="3" spans="1:6" x14ac:dyDescent="0.2">
      <c r="A3" s="64"/>
      <c r="B3" s="64"/>
      <c r="C3" s="64"/>
      <c r="D3" s="64"/>
      <c r="E3" s="64"/>
    </row>
    <row r="4" spans="1:6" x14ac:dyDescent="0.2">
      <c r="A4" s="64"/>
      <c r="B4" s="64"/>
      <c r="C4" s="64"/>
      <c r="D4" s="64"/>
      <c r="E4" s="64"/>
    </row>
    <row r="5" spans="1:6" x14ac:dyDescent="0.2">
      <c r="A5" s="64"/>
      <c r="B5" s="64"/>
      <c r="C5" s="64"/>
      <c r="D5" s="64"/>
      <c r="E5" s="64"/>
    </row>
    <row r="6" spans="1:6" ht="21" x14ac:dyDescent="0.25">
      <c r="A6" s="64"/>
      <c r="B6" s="63" t="s">
        <v>64</v>
      </c>
      <c r="C6" s="66" t="s">
        <v>89</v>
      </c>
      <c r="D6" s="65"/>
      <c r="E6" s="64"/>
      <c r="F6" s="63" t="s">
        <v>83</v>
      </c>
    </row>
    <row r="7" spans="1:6" ht="21" x14ac:dyDescent="0.25">
      <c r="A7" s="64"/>
      <c r="B7" s="63" t="s">
        <v>65</v>
      </c>
      <c r="C7" s="66" t="s">
        <v>142</v>
      </c>
      <c r="D7" s="65"/>
      <c r="E7" s="66"/>
      <c r="F7" s="63" t="s">
        <v>84</v>
      </c>
    </row>
    <row r="8" spans="1:6" ht="21" x14ac:dyDescent="0.25">
      <c r="A8" s="64"/>
      <c r="B8" s="63" t="s">
        <v>66</v>
      </c>
      <c r="C8" s="66" t="s">
        <v>143</v>
      </c>
      <c r="D8" s="65"/>
      <c r="E8" s="66"/>
      <c r="F8" s="66" t="s">
        <v>243</v>
      </c>
    </row>
    <row r="9" spans="1:6" ht="21" x14ac:dyDescent="0.25">
      <c r="A9" s="64"/>
      <c r="B9" s="63" t="s">
        <v>67</v>
      </c>
      <c r="C9" s="66" t="s">
        <v>103</v>
      </c>
      <c r="D9" s="65"/>
      <c r="E9" s="66"/>
      <c r="F9" s="66" t="s">
        <v>244</v>
      </c>
    </row>
    <row r="10" spans="1:6" ht="21" x14ac:dyDescent="0.25">
      <c r="A10" s="64"/>
      <c r="B10" s="63" t="s">
        <v>68</v>
      </c>
      <c r="C10" s="66" t="s">
        <v>144</v>
      </c>
      <c r="D10" s="65"/>
      <c r="E10" s="66"/>
      <c r="F10" s="66" t="s">
        <v>245</v>
      </c>
    </row>
    <row r="11" spans="1:6" ht="21" x14ac:dyDescent="0.25">
      <c r="A11" s="64"/>
      <c r="B11" s="63" t="s">
        <v>69</v>
      </c>
      <c r="C11" s="66" t="s">
        <v>145</v>
      </c>
      <c r="D11" s="67"/>
      <c r="E11" s="66"/>
      <c r="F11" s="63" t="s">
        <v>85</v>
      </c>
    </row>
    <row r="12" spans="1:6" ht="21" x14ac:dyDescent="0.25">
      <c r="A12" s="64"/>
      <c r="B12" s="63" t="s">
        <v>70</v>
      </c>
      <c r="C12" s="66" t="s">
        <v>116</v>
      </c>
      <c r="D12" s="65"/>
      <c r="E12" s="66"/>
      <c r="F12" s="66" t="s">
        <v>249</v>
      </c>
    </row>
    <row r="13" spans="1:6" ht="21" x14ac:dyDescent="0.25">
      <c r="A13" s="64"/>
      <c r="B13" s="63" t="s">
        <v>71</v>
      </c>
      <c r="C13" s="66" t="s">
        <v>146</v>
      </c>
      <c r="D13" s="65"/>
      <c r="E13" s="66"/>
      <c r="F13" s="66" t="s">
        <v>246</v>
      </c>
    </row>
    <row r="14" spans="1:6" ht="21" x14ac:dyDescent="0.25">
      <c r="A14" s="64"/>
      <c r="B14" s="63" t="s">
        <v>72</v>
      </c>
      <c r="C14" s="66" t="s">
        <v>147</v>
      </c>
      <c r="D14" s="65"/>
      <c r="E14" s="66"/>
      <c r="F14" s="63" t="s">
        <v>86</v>
      </c>
    </row>
    <row r="15" spans="1:6" ht="21" x14ac:dyDescent="0.25">
      <c r="A15" s="64"/>
      <c r="B15" s="63" t="s">
        <v>73</v>
      </c>
      <c r="C15" s="66" t="s">
        <v>148</v>
      </c>
      <c r="D15" s="65"/>
      <c r="E15" s="66"/>
      <c r="F15" s="66" t="s">
        <v>241</v>
      </c>
    </row>
    <row r="16" spans="1:6" ht="21" x14ac:dyDescent="0.25">
      <c r="A16" s="64"/>
      <c r="B16" s="63" t="s">
        <v>74</v>
      </c>
      <c r="C16" s="66" t="s">
        <v>149</v>
      </c>
      <c r="D16" s="65"/>
      <c r="E16" s="66"/>
      <c r="F16" s="66" t="s">
        <v>250</v>
      </c>
    </row>
    <row r="17" spans="1:15" ht="21" x14ac:dyDescent="0.25">
      <c r="A17" s="64"/>
      <c r="B17" s="63" t="s">
        <v>75</v>
      </c>
      <c r="C17" s="66" t="s">
        <v>150</v>
      </c>
      <c r="D17" s="65"/>
      <c r="E17" s="66"/>
      <c r="F17" s="63" t="s">
        <v>87</v>
      </c>
    </row>
    <row r="18" spans="1:15" ht="21" x14ac:dyDescent="0.25">
      <c r="A18" s="64"/>
      <c r="B18" s="63" t="s">
        <v>76</v>
      </c>
      <c r="C18" s="66" t="s">
        <v>151</v>
      </c>
      <c r="D18" s="65"/>
      <c r="E18" s="66"/>
      <c r="F18" s="3" t="s">
        <v>242</v>
      </c>
    </row>
    <row r="19" spans="1:15" ht="21" x14ac:dyDescent="0.25">
      <c r="A19" s="64"/>
      <c r="B19" s="63" t="s">
        <v>78</v>
      </c>
      <c r="C19" s="66" t="s">
        <v>152</v>
      </c>
      <c r="D19" s="65"/>
      <c r="E19" s="66"/>
      <c r="F19" s="3" t="s">
        <v>247</v>
      </c>
    </row>
    <row r="20" spans="1:15" ht="21" x14ac:dyDescent="0.25">
      <c r="A20" s="64"/>
      <c r="B20" s="63" t="s">
        <v>79</v>
      </c>
      <c r="C20" s="66" t="s">
        <v>153</v>
      </c>
      <c r="D20" s="65"/>
      <c r="E20" s="66"/>
      <c r="F20" s="66" t="s">
        <v>248</v>
      </c>
    </row>
    <row r="21" spans="1:15" ht="21" x14ac:dyDescent="0.25">
      <c r="A21" s="64"/>
      <c r="B21" s="63" t="s">
        <v>80</v>
      </c>
      <c r="C21" s="66" t="s">
        <v>154</v>
      </c>
      <c r="D21" s="65"/>
      <c r="E21" s="66"/>
      <c r="F21" s="66"/>
    </row>
    <row r="22" spans="1:15" ht="21" x14ac:dyDescent="0.25">
      <c r="A22" s="64"/>
      <c r="B22" s="63" t="s">
        <v>81</v>
      </c>
      <c r="C22" s="66" t="s">
        <v>155</v>
      </c>
      <c r="D22" s="65"/>
      <c r="E22" s="66"/>
      <c r="F22" s="66"/>
    </row>
    <row r="23" spans="1:15" s="5" customFormat="1" ht="27" customHeight="1" x14ac:dyDescent="0.25">
      <c r="A23" s="68"/>
      <c r="B23" s="63" t="s">
        <v>82</v>
      </c>
      <c r="C23" s="66" t="s">
        <v>112</v>
      </c>
      <c r="D23" s="65"/>
      <c r="E23" s="66"/>
      <c r="F23" s="74"/>
      <c r="G23" s="4"/>
    </row>
    <row r="24" spans="1:15" s="5" customFormat="1" ht="27" customHeight="1" x14ac:dyDescent="0.25">
      <c r="A24" s="68"/>
      <c r="B24" s="63"/>
      <c r="C24" s="66"/>
      <c r="D24" s="66"/>
      <c r="E24" s="66"/>
      <c r="F24" s="3"/>
      <c r="G24" s="4"/>
    </row>
    <row r="25" spans="1:15" s="5" customFormat="1" ht="13.5" customHeight="1" x14ac:dyDescent="0.25">
      <c r="B25" s="2"/>
      <c r="C25" s="3"/>
      <c r="D25" s="3"/>
      <c r="E25" s="3"/>
      <c r="F25" s="3"/>
      <c r="G25" s="4"/>
    </row>
    <row r="26" spans="1:15" s="5" customFormat="1" ht="21" x14ac:dyDescent="0.25">
      <c r="B26" s="2" t="s">
        <v>20</v>
      </c>
      <c r="C26" s="43">
        <v>19</v>
      </c>
      <c r="D26" s="3"/>
      <c r="E26" s="3"/>
      <c r="F26" s="3"/>
      <c r="G26" s="4"/>
    </row>
    <row r="27" spans="1:15" x14ac:dyDescent="0.2">
      <c r="B27" s="6"/>
    </row>
    <row r="28" spans="1:15" x14ac:dyDescent="0.2">
      <c r="B28" s="7" t="s">
        <v>14</v>
      </c>
      <c r="C28" s="7" t="s">
        <v>59</v>
      </c>
      <c r="D28" s="7" t="s">
        <v>60</v>
      </c>
      <c r="E28" s="45" t="s">
        <v>61</v>
      </c>
      <c r="F28" s="7" t="s">
        <v>62</v>
      </c>
      <c r="G28" s="38" t="s">
        <v>15</v>
      </c>
    </row>
    <row r="29" spans="1:15" x14ac:dyDescent="0.2">
      <c r="B29" s="8"/>
      <c r="C29" s="9" t="s">
        <v>1</v>
      </c>
      <c r="D29" s="9" t="s">
        <v>2</v>
      </c>
      <c r="E29" s="9" t="s">
        <v>57</v>
      </c>
      <c r="F29" s="9" t="s">
        <v>30</v>
      </c>
      <c r="G29" s="51" t="s">
        <v>41</v>
      </c>
    </row>
    <row r="30" spans="1:15" x14ac:dyDescent="0.2">
      <c r="B30" s="8"/>
      <c r="C30" s="9" t="s">
        <v>55</v>
      </c>
      <c r="D30" s="9" t="s">
        <v>55</v>
      </c>
      <c r="E30" s="9"/>
      <c r="F30" s="9" t="s">
        <v>56</v>
      </c>
      <c r="G30" s="51" t="s">
        <v>54</v>
      </c>
    </row>
    <row r="31" spans="1:15" x14ac:dyDescent="0.2">
      <c r="B31" s="8"/>
      <c r="C31" s="9"/>
      <c r="D31" s="9"/>
      <c r="E31" s="9"/>
      <c r="F31" s="9"/>
      <c r="G31" s="51" t="s">
        <v>53</v>
      </c>
      <c r="K31" s="50" t="s">
        <v>0</v>
      </c>
      <c r="L31" s="50" t="s">
        <v>21</v>
      </c>
      <c r="M31" s="50" t="s">
        <v>49</v>
      </c>
      <c r="N31" s="50" t="s">
        <v>42</v>
      </c>
      <c r="O31" s="50" t="s">
        <v>50</v>
      </c>
    </row>
    <row r="32" spans="1:15" x14ac:dyDescent="0.2">
      <c r="B32" s="10"/>
      <c r="C32" s="11"/>
      <c r="D32" s="11"/>
      <c r="E32" s="11"/>
      <c r="F32" s="11"/>
      <c r="G32" s="52" t="s">
        <v>43</v>
      </c>
      <c r="J32" s="1" t="str">
        <f>B33</f>
        <v>Kock 1</v>
      </c>
      <c r="K32" s="50">
        <f t="shared" ref="K32:N47" si="0">C33</f>
        <v>7</v>
      </c>
      <c r="L32" s="50">
        <f t="shared" si="0"/>
        <v>8</v>
      </c>
      <c r="M32" s="50">
        <f t="shared" si="0"/>
        <v>7.5</v>
      </c>
      <c r="N32" s="50">
        <f t="shared" si="0"/>
        <v>8</v>
      </c>
      <c r="O32" s="50"/>
    </row>
    <row r="33" spans="2:15" x14ac:dyDescent="0.2">
      <c r="B33" s="11" t="s">
        <v>3</v>
      </c>
      <c r="C33" s="56">
        <v>7</v>
      </c>
      <c r="D33" s="56">
        <v>8</v>
      </c>
      <c r="E33" s="56">
        <v>7.5</v>
      </c>
      <c r="F33" s="56">
        <v>8</v>
      </c>
      <c r="G33" s="53"/>
      <c r="J33" s="1" t="str">
        <f t="shared" ref="J33:J42" si="1">B34</f>
        <v>Kock 2</v>
      </c>
      <c r="K33" s="50">
        <f t="shared" si="0"/>
        <v>5.5</v>
      </c>
      <c r="L33" s="50">
        <f t="shared" si="0"/>
        <v>7</v>
      </c>
      <c r="M33" s="50">
        <f t="shared" si="0"/>
        <v>5</v>
      </c>
      <c r="N33" s="50">
        <f t="shared" si="0"/>
        <v>5</v>
      </c>
      <c r="O33" s="50"/>
    </row>
    <row r="34" spans="2:15" x14ac:dyDescent="0.2">
      <c r="B34" s="9" t="s">
        <v>93</v>
      </c>
      <c r="C34" s="57">
        <v>5.5</v>
      </c>
      <c r="D34" s="57">
        <v>7</v>
      </c>
      <c r="E34" s="57">
        <v>5</v>
      </c>
      <c r="F34" s="57">
        <v>5</v>
      </c>
      <c r="G34" s="13"/>
      <c r="J34" s="1" t="str">
        <f t="shared" si="1"/>
        <v>Kock 3</v>
      </c>
      <c r="K34" s="50">
        <f t="shared" si="0"/>
        <v>6</v>
      </c>
      <c r="L34" s="50">
        <f t="shared" si="0"/>
        <v>5.5</v>
      </c>
      <c r="M34" s="50">
        <f t="shared" si="0"/>
        <v>6</v>
      </c>
      <c r="N34" s="50">
        <f t="shared" si="0"/>
        <v>7</v>
      </c>
      <c r="O34" s="50"/>
    </row>
    <row r="35" spans="2:15" x14ac:dyDescent="0.2">
      <c r="B35" s="9" t="s">
        <v>4</v>
      </c>
      <c r="C35" s="57">
        <v>6</v>
      </c>
      <c r="D35" s="57">
        <v>5.5</v>
      </c>
      <c r="E35" s="57">
        <v>6</v>
      </c>
      <c r="F35" s="57">
        <v>7</v>
      </c>
      <c r="G35" s="13"/>
      <c r="J35" s="1" t="str">
        <f t="shared" si="1"/>
        <v>Kock 4</v>
      </c>
      <c r="K35" s="50">
        <f t="shared" si="0"/>
        <v>7</v>
      </c>
      <c r="L35" s="50">
        <f t="shared" si="0"/>
        <v>6</v>
      </c>
      <c r="M35" s="50">
        <f t="shared" si="0"/>
        <v>7</v>
      </c>
      <c r="N35" s="50">
        <f t="shared" si="0"/>
        <v>7</v>
      </c>
      <c r="O35" s="50"/>
    </row>
    <row r="36" spans="2:15" x14ac:dyDescent="0.2">
      <c r="B36" s="9" t="s">
        <v>5</v>
      </c>
      <c r="C36" s="57">
        <v>7</v>
      </c>
      <c r="D36" s="57">
        <v>6</v>
      </c>
      <c r="E36" s="57">
        <v>7</v>
      </c>
      <c r="F36" s="57">
        <v>7</v>
      </c>
      <c r="G36" s="13"/>
      <c r="J36" s="1" t="str">
        <f t="shared" si="1"/>
        <v>Kock 5</v>
      </c>
      <c r="K36" s="50">
        <f t="shared" si="0"/>
        <v>6</v>
      </c>
      <c r="L36" s="50">
        <f t="shared" si="0"/>
        <v>6</v>
      </c>
      <c r="M36" s="50">
        <f t="shared" si="0"/>
        <v>6</v>
      </c>
      <c r="N36" s="50">
        <f t="shared" si="0"/>
        <v>8</v>
      </c>
      <c r="O36" s="50"/>
    </row>
    <row r="37" spans="2:15" x14ac:dyDescent="0.2">
      <c r="B37" s="9" t="s">
        <v>6</v>
      </c>
      <c r="C37" s="57">
        <v>6</v>
      </c>
      <c r="D37" s="57">
        <v>6</v>
      </c>
      <c r="E37" s="57">
        <v>6</v>
      </c>
      <c r="F37" s="57">
        <v>8</v>
      </c>
      <c r="G37" s="13"/>
      <c r="J37" s="1" t="str">
        <f t="shared" si="1"/>
        <v>Kock 6</v>
      </c>
      <c r="K37" s="50">
        <f t="shared" si="0"/>
        <v>5</v>
      </c>
      <c r="L37" s="50">
        <f t="shared" si="0"/>
        <v>4</v>
      </c>
      <c r="M37" s="50">
        <f t="shared" si="0"/>
        <v>4</v>
      </c>
      <c r="N37" s="50">
        <f t="shared" si="0"/>
        <v>5</v>
      </c>
      <c r="O37" s="50"/>
    </row>
    <row r="38" spans="2:15" x14ac:dyDescent="0.2">
      <c r="B38" s="9" t="s">
        <v>7</v>
      </c>
      <c r="C38" s="57">
        <v>5</v>
      </c>
      <c r="D38" s="57">
        <v>4</v>
      </c>
      <c r="E38" s="57">
        <v>4</v>
      </c>
      <c r="F38" s="57">
        <v>5</v>
      </c>
      <c r="G38" s="13"/>
      <c r="J38" s="1" t="str">
        <f t="shared" si="1"/>
        <v>Kock 7</v>
      </c>
      <c r="K38" s="50">
        <f t="shared" si="0"/>
        <v>7</v>
      </c>
      <c r="L38" s="50">
        <f t="shared" si="0"/>
        <v>6</v>
      </c>
      <c r="M38" s="50">
        <f t="shared" si="0"/>
        <v>7</v>
      </c>
      <c r="N38" s="50">
        <f t="shared" si="0"/>
        <v>6</v>
      </c>
      <c r="O38" s="50"/>
    </row>
    <row r="39" spans="2:15" x14ac:dyDescent="0.2">
      <c r="B39" s="9" t="s">
        <v>8</v>
      </c>
      <c r="C39" s="57">
        <v>7</v>
      </c>
      <c r="D39" s="57">
        <v>6</v>
      </c>
      <c r="E39" s="57">
        <v>7</v>
      </c>
      <c r="F39" s="57">
        <v>6</v>
      </c>
      <c r="G39" s="13"/>
      <c r="J39" s="1" t="str">
        <f t="shared" si="1"/>
        <v>Kock 8</v>
      </c>
      <c r="K39" s="50">
        <f t="shared" si="0"/>
        <v>6</v>
      </c>
      <c r="L39" s="50">
        <f t="shared" si="0"/>
        <v>5</v>
      </c>
      <c r="M39" s="50">
        <f t="shared" si="0"/>
        <v>5</v>
      </c>
      <c r="N39" s="50">
        <f t="shared" si="0"/>
        <v>6</v>
      </c>
      <c r="O39" s="50"/>
    </row>
    <row r="40" spans="2:15" x14ac:dyDescent="0.2">
      <c r="B40" s="9" t="s">
        <v>9</v>
      </c>
      <c r="C40" s="57">
        <v>6</v>
      </c>
      <c r="D40" s="57">
        <v>5</v>
      </c>
      <c r="E40" s="57">
        <v>5</v>
      </c>
      <c r="F40" s="57">
        <v>6</v>
      </c>
      <c r="G40" s="13"/>
      <c r="J40" s="1" t="str">
        <f t="shared" si="1"/>
        <v>Kock 9</v>
      </c>
      <c r="K40" s="50">
        <f t="shared" si="0"/>
        <v>6</v>
      </c>
      <c r="L40" s="50">
        <f t="shared" si="0"/>
        <v>7.5</v>
      </c>
      <c r="M40" s="50">
        <f t="shared" si="0"/>
        <v>7</v>
      </c>
      <c r="N40" s="50">
        <f t="shared" si="0"/>
        <v>7</v>
      </c>
      <c r="O40" s="50"/>
    </row>
    <row r="41" spans="2:15" x14ac:dyDescent="0.2">
      <c r="B41" s="9" t="s">
        <v>10</v>
      </c>
      <c r="C41" s="57">
        <v>6</v>
      </c>
      <c r="D41" s="57">
        <v>7.5</v>
      </c>
      <c r="E41" s="57">
        <v>7</v>
      </c>
      <c r="F41" s="57">
        <v>7</v>
      </c>
      <c r="G41" s="13"/>
      <c r="J41" s="1" t="str">
        <f t="shared" si="1"/>
        <v>Kock 10</v>
      </c>
      <c r="K41" s="50">
        <f t="shared" si="0"/>
        <v>6</v>
      </c>
      <c r="L41" s="50">
        <f t="shared" si="0"/>
        <v>6</v>
      </c>
      <c r="M41" s="50">
        <f t="shared" si="0"/>
        <v>4</v>
      </c>
      <c r="N41" s="50">
        <f t="shared" si="0"/>
        <v>4</v>
      </c>
      <c r="O41" s="50"/>
    </row>
    <row r="42" spans="2:15" x14ac:dyDescent="0.2">
      <c r="B42" s="9" t="s">
        <v>11</v>
      </c>
      <c r="C42" s="57">
        <v>6</v>
      </c>
      <c r="D42" s="57">
        <v>6</v>
      </c>
      <c r="E42" s="57">
        <v>4</v>
      </c>
      <c r="F42" s="57">
        <v>4</v>
      </c>
      <c r="G42" s="13"/>
      <c r="J42" s="1" t="str">
        <f t="shared" si="1"/>
        <v>Kock 11</v>
      </c>
      <c r="K42" s="50">
        <f t="shared" si="0"/>
        <v>8</v>
      </c>
      <c r="L42" s="50">
        <f t="shared" si="0"/>
        <v>7</v>
      </c>
      <c r="M42" s="50">
        <f t="shared" si="0"/>
        <v>10</v>
      </c>
      <c r="N42" s="50">
        <f t="shared" si="0"/>
        <v>9</v>
      </c>
      <c r="O42" s="50"/>
    </row>
    <row r="43" spans="2:15" x14ac:dyDescent="0.2">
      <c r="B43" s="9" t="s">
        <v>12</v>
      </c>
      <c r="C43" s="57">
        <v>8</v>
      </c>
      <c r="D43" s="57">
        <v>7</v>
      </c>
      <c r="E43" s="57">
        <v>10</v>
      </c>
      <c r="F43" s="57">
        <v>9</v>
      </c>
      <c r="G43" s="13"/>
      <c r="J43" s="1" t="s">
        <v>31</v>
      </c>
      <c r="K43" s="50">
        <f t="shared" si="0"/>
        <v>7</v>
      </c>
      <c r="L43" s="50">
        <f t="shared" si="0"/>
        <v>6</v>
      </c>
      <c r="M43" s="50">
        <f t="shared" si="0"/>
        <v>7</v>
      </c>
      <c r="N43" s="50">
        <f t="shared" si="0"/>
        <v>6</v>
      </c>
      <c r="O43" s="50"/>
    </row>
    <row r="44" spans="2:15" x14ac:dyDescent="0.2">
      <c r="B44" s="9" t="s">
        <v>31</v>
      </c>
      <c r="C44" s="57">
        <v>7</v>
      </c>
      <c r="D44" s="57">
        <v>6</v>
      </c>
      <c r="E44" s="57">
        <v>7</v>
      </c>
      <c r="F44" s="57">
        <v>6</v>
      </c>
      <c r="G44" s="13"/>
      <c r="J44" s="1" t="s">
        <v>32</v>
      </c>
      <c r="K44" s="50">
        <f t="shared" si="0"/>
        <v>6</v>
      </c>
      <c r="L44" s="50">
        <f t="shared" si="0"/>
        <v>6</v>
      </c>
      <c r="M44" s="50">
        <f t="shared" si="0"/>
        <v>7</v>
      </c>
      <c r="N44" s="50">
        <f t="shared" si="0"/>
        <v>6</v>
      </c>
      <c r="O44" s="50"/>
    </row>
    <row r="45" spans="2:15" x14ac:dyDescent="0.2">
      <c r="B45" s="9" t="s">
        <v>32</v>
      </c>
      <c r="C45" s="57">
        <v>6</v>
      </c>
      <c r="D45" s="57">
        <v>6</v>
      </c>
      <c r="E45" s="57">
        <v>7</v>
      </c>
      <c r="F45" s="57">
        <v>6</v>
      </c>
      <c r="G45" s="13"/>
      <c r="J45" s="1" t="s">
        <v>33</v>
      </c>
      <c r="K45" s="50">
        <f t="shared" si="0"/>
        <v>5</v>
      </c>
      <c r="L45" s="50">
        <f t="shared" si="0"/>
        <v>4</v>
      </c>
      <c r="M45" s="50">
        <f t="shared" si="0"/>
        <v>4</v>
      </c>
      <c r="N45" s="50">
        <f t="shared" si="0"/>
        <v>4</v>
      </c>
      <c r="O45" s="50"/>
    </row>
    <row r="46" spans="2:15" x14ac:dyDescent="0.2">
      <c r="B46" s="9" t="s">
        <v>33</v>
      </c>
      <c r="C46" s="57">
        <v>5</v>
      </c>
      <c r="D46" s="57">
        <v>4</v>
      </c>
      <c r="E46" s="57">
        <v>4</v>
      </c>
      <c r="F46" s="57">
        <v>4</v>
      </c>
      <c r="G46" s="13"/>
      <c r="J46" s="1" t="s">
        <v>34</v>
      </c>
      <c r="K46" s="50">
        <f t="shared" si="0"/>
        <v>5</v>
      </c>
      <c r="L46" s="50">
        <f t="shared" si="0"/>
        <v>4.5</v>
      </c>
      <c r="M46" s="50">
        <f t="shared" si="0"/>
        <v>4.5</v>
      </c>
      <c r="N46" s="50">
        <f t="shared" si="0"/>
        <v>4.5</v>
      </c>
      <c r="O46" s="50"/>
    </row>
    <row r="47" spans="2:15" x14ac:dyDescent="0.2">
      <c r="B47" s="9" t="s">
        <v>34</v>
      </c>
      <c r="C47" s="57">
        <v>5</v>
      </c>
      <c r="D47" s="57">
        <v>4.5</v>
      </c>
      <c r="E47" s="57">
        <v>4.5</v>
      </c>
      <c r="F47" s="57">
        <v>4.5</v>
      </c>
      <c r="G47" s="13"/>
      <c r="J47" s="1" t="s">
        <v>44</v>
      </c>
      <c r="K47" s="50">
        <f t="shared" si="0"/>
        <v>9</v>
      </c>
      <c r="L47" s="50">
        <f t="shared" si="0"/>
        <v>4</v>
      </c>
      <c r="M47" s="50">
        <f t="shared" si="0"/>
        <v>4.5</v>
      </c>
      <c r="N47" s="50">
        <f t="shared" si="0"/>
        <v>6</v>
      </c>
      <c r="O47" s="16"/>
    </row>
    <row r="48" spans="2:15" x14ac:dyDescent="0.2">
      <c r="B48" s="16" t="s">
        <v>44</v>
      </c>
      <c r="C48" s="59">
        <v>9</v>
      </c>
      <c r="D48" s="59">
        <v>4</v>
      </c>
      <c r="E48" s="59">
        <v>4.5</v>
      </c>
      <c r="F48" s="59">
        <v>6</v>
      </c>
      <c r="G48" s="16"/>
      <c r="J48" s="1" t="s">
        <v>45</v>
      </c>
      <c r="K48" s="50">
        <f t="shared" ref="K48:N50" si="2">C49</f>
        <v>7</v>
      </c>
      <c r="L48" s="50">
        <f t="shared" si="2"/>
        <v>6.5</v>
      </c>
      <c r="M48" s="50">
        <f t="shared" si="2"/>
        <v>7</v>
      </c>
      <c r="N48" s="50">
        <f t="shared" si="2"/>
        <v>7</v>
      </c>
      <c r="O48" s="16"/>
    </row>
    <row r="49" spans="2:15" x14ac:dyDescent="0.2">
      <c r="B49" s="16" t="s">
        <v>45</v>
      </c>
      <c r="C49" s="59">
        <v>7</v>
      </c>
      <c r="D49" s="59">
        <v>6.5</v>
      </c>
      <c r="E49" s="59">
        <v>7</v>
      </c>
      <c r="F49" s="59">
        <v>7</v>
      </c>
      <c r="G49" s="16"/>
      <c r="J49" s="1" t="s">
        <v>46</v>
      </c>
      <c r="K49" s="50">
        <f t="shared" si="2"/>
        <v>8</v>
      </c>
      <c r="L49" s="50">
        <f t="shared" si="2"/>
        <v>6</v>
      </c>
      <c r="M49" s="50">
        <f t="shared" si="2"/>
        <v>5</v>
      </c>
      <c r="N49" s="50">
        <f t="shared" si="2"/>
        <v>5</v>
      </c>
      <c r="O49" s="16"/>
    </row>
    <row r="50" spans="2:15" x14ac:dyDescent="0.2">
      <c r="B50" s="16" t="s">
        <v>51</v>
      </c>
      <c r="C50" s="57">
        <v>8</v>
      </c>
      <c r="D50" s="57">
        <v>6</v>
      </c>
      <c r="E50" s="57">
        <v>5</v>
      </c>
      <c r="F50" s="57">
        <v>5</v>
      </c>
      <c r="G50" s="16"/>
      <c r="J50" s="1" t="s">
        <v>47</v>
      </c>
      <c r="K50" s="50">
        <f t="shared" si="2"/>
        <v>6</v>
      </c>
      <c r="L50" s="50">
        <f t="shared" si="2"/>
        <v>5</v>
      </c>
      <c r="M50" s="50">
        <f t="shared" si="2"/>
        <v>5</v>
      </c>
      <c r="N50" s="50">
        <f t="shared" si="2"/>
        <v>5</v>
      </c>
      <c r="O50" s="16"/>
    </row>
    <row r="51" spans="2:15" x14ac:dyDescent="0.2">
      <c r="B51" s="16" t="s">
        <v>52</v>
      </c>
      <c r="C51" s="59">
        <v>6</v>
      </c>
      <c r="D51" s="59">
        <v>5</v>
      </c>
      <c r="E51" s="59">
        <v>5</v>
      </c>
      <c r="F51" s="59">
        <v>5</v>
      </c>
      <c r="G51" s="16"/>
      <c r="I51" s="17"/>
      <c r="J51" s="1" t="s">
        <v>48</v>
      </c>
      <c r="K51" s="50" t="e">
        <f>#REF!</f>
        <v>#REF!</v>
      </c>
      <c r="L51" s="50" t="e">
        <f>#REF!</f>
        <v>#REF!</v>
      </c>
      <c r="M51" s="50" t="e">
        <f>#REF!</f>
        <v>#REF!</v>
      </c>
      <c r="N51" s="50" t="e">
        <f>#REF!</f>
        <v>#REF!</v>
      </c>
      <c r="O51" s="16"/>
    </row>
    <row r="52" spans="2:15" x14ac:dyDescent="0.2">
      <c r="B52" s="9" t="s">
        <v>17</v>
      </c>
      <c r="C52" s="13">
        <f>SUM(C33:C51)</f>
        <v>122.5</v>
      </c>
      <c r="D52" s="13">
        <f>SUM(D33:D51)</f>
        <v>110</v>
      </c>
      <c r="E52" s="13">
        <f>SUM(E33:E51)</f>
        <v>112.5</v>
      </c>
      <c r="F52" s="13">
        <f>SUM(F33:F51)*2</f>
        <v>231</v>
      </c>
      <c r="G52" s="55">
        <f>SUM(C52:F52)/C26</f>
        <v>30.315789473684209</v>
      </c>
    </row>
    <row r="53" spans="2:15" x14ac:dyDescent="0.2">
      <c r="B53" s="14" t="s">
        <v>16</v>
      </c>
      <c r="C53" s="15">
        <f>C52/C26</f>
        <v>6.4473684210526319</v>
      </c>
      <c r="D53" s="15">
        <f>D52/C26</f>
        <v>5.7894736842105265</v>
      </c>
      <c r="E53" s="15">
        <f>E52/C26</f>
        <v>5.9210526315789478</v>
      </c>
      <c r="F53" s="15">
        <f>F52/C26</f>
        <v>12.157894736842104</v>
      </c>
      <c r="G53" s="60">
        <f>SUM(C53:F53)</f>
        <v>30.315789473684212</v>
      </c>
    </row>
    <row r="55" spans="2:15" x14ac:dyDescent="0.2">
      <c r="B55" s="64"/>
      <c r="C55" s="64"/>
      <c r="D55" s="64"/>
      <c r="E55" s="64"/>
      <c r="F55" s="64"/>
    </row>
    <row r="56" spans="2:15" x14ac:dyDescent="0.2">
      <c r="B56" s="64"/>
      <c r="C56" s="64"/>
      <c r="D56" s="64"/>
      <c r="E56" s="64"/>
      <c r="F56" s="64"/>
    </row>
    <row r="57" spans="2:15" ht="21" x14ac:dyDescent="0.25">
      <c r="B57" s="63"/>
      <c r="C57" s="63"/>
      <c r="D57" s="64"/>
      <c r="E57" s="64"/>
      <c r="F57" s="64"/>
    </row>
    <row r="58" spans="2:15" ht="21" x14ac:dyDescent="0.25">
      <c r="B58" s="63"/>
      <c r="C58" s="65"/>
      <c r="D58" s="66"/>
      <c r="E58" s="66"/>
      <c r="F58" s="66"/>
    </row>
    <row r="59" spans="2:15" ht="21" x14ac:dyDescent="0.25">
      <c r="B59" s="63"/>
      <c r="C59" s="66"/>
      <c r="D59" s="66"/>
      <c r="E59" s="66"/>
      <c r="F59" s="66"/>
    </row>
    <row r="60" spans="2:15" ht="21" x14ac:dyDescent="0.25">
      <c r="B60" s="63"/>
      <c r="C60" s="65"/>
      <c r="D60" s="66"/>
      <c r="E60" s="66"/>
      <c r="F60" s="66"/>
    </row>
    <row r="61" spans="2:15" ht="21" x14ac:dyDescent="0.25">
      <c r="B61" s="63"/>
      <c r="C61" s="66"/>
      <c r="D61" s="66"/>
      <c r="E61" s="66"/>
      <c r="F61" s="66"/>
    </row>
    <row r="62" spans="2:15" ht="21" x14ac:dyDescent="0.25">
      <c r="B62" s="63"/>
      <c r="C62" s="66"/>
      <c r="D62" s="66"/>
      <c r="E62" s="66"/>
      <c r="F62" s="66"/>
    </row>
    <row r="63" spans="2:15" ht="21" x14ac:dyDescent="0.25">
      <c r="B63" s="63"/>
      <c r="C63" s="66"/>
      <c r="D63" s="66"/>
      <c r="E63" s="66"/>
      <c r="F63" s="66"/>
    </row>
    <row r="64" spans="2:15" ht="21" x14ac:dyDescent="0.25">
      <c r="B64" s="63"/>
      <c r="C64" s="66"/>
      <c r="D64" s="66"/>
      <c r="E64" s="66"/>
      <c r="F64" s="66"/>
    </row>
    <row r="65" spans="2:7" ht="21" x14ac:dyDescent="0.25">
      <c r="B65" s="63"/>
      <c r="C65" s="66"/>
      <c r="D65" s="66"/>
      <c r="E65" s="66"/>
      <c r="F65" s="66"/>
    </row>
    <row r="66" spans="2:7" ht="21" x14ac:dyDescent="0.25">
      <c r="B66" s="63"/>
      <c r="C66" s="66"/>
      <c r="D66" s="66"/>
      <c r="E66" s="66"/>
      <c r="F66" s="66"/>
    </row>
    <row r="67" spans="2:7" ht="21" x14ac:dyDescent="0.25">
      <c r="B67" s="63"/>
      <c r="C67" s="66"/>
      <c r="D67" s="66"/>
      <c r="E67" s="66"/>
      <c r="F67" s="66"/>
    </row>
    <row r="68" spans="2:7" ht="21" x14ac:dyDescent="0.25">
      <c r="B68" s="63"/>
      <c r="C68" s="66"/>
      <c r="D68" s="66"/>
      <c r="E68" s="66"/>
      <c r="F68" s="66"/>
    </row>
    <row r="69" spans="2:7" ht="21" x14ac:dyDescent="0.25">
      <c r="B69" s="63"/>
      <c r="C69" s="66"/>
      <c r="D69" s="66"/>
      <c r="E69" s="66"/>
      <c r="F69" s="66"/>
    </row>
    <row r="70" spans="2:7" ht="21" x14ac:dyDescent="0.25">
      <c r="B70" s="63"/>
      <c r="C70" s="66"/>
      <c r="D70" s="66"/>
      <c r="E70" s="66"/>
      <c r="F70" s="66"/>
    </row>
    <row r="71" spans="2:7" ht="21" x14ac:dyDescent="0.25">
      <c r="B71" s="63"/>
      <c r="C71" s="66"/>
      <c r="D71" s="66"/>
      <c r="E71" s="66"/>
      <c r="F71" s="66"/>
    </row>
    <row r="72" spans="2:7" ht="21" x14ac:dyDescent="0.25">
      <c r="B72" s="66"/>
      <c r="C72" s="66"/>
      <c r="D72" s="66"/>
      <c r="E72" s="66"/>
      <c r="F72" s="66"/>
      <c r="G72" s="63"/>
    </row>
    <row r="73" spans="2:7" ht="18.5" customHeight="1" x14ac:dyDescent="0.25">
      <c r="B73" s="66"/>
      <c r="C73" s="66"/>
      <c r="D73" s="66"/>
      <c r="E73" s="66"/>
      <c r="F73" s="66"/>
      <c r="G73" s="66"/>
    </row>
    <row r="74" spans="2:7" ht="18.5" customHeight="1" x14ac:dyDescent="0.2"/>
    <row r="84" spans="2:7" x14ac:dyDescent="0.2">
      <c r="B84" s="4"/>
      <c r="C84" s="20"/>
      <c r="D84" s="20"/>
      <c r="E84" s="20"/>
      <c r="F84" s="20"/>
      <c r="G84" s="4"/>
    </row>
    <row r="85" spans="2:7" x14ac:dyDescent="0.2">
      <c r="B85" s="4"/>
      <c r="C85" s="20"/>
      <c r="D85" s="20"/>
      <c r="E85" s="20"/>
      <c r="F85" s="20"/>
      <c r="G85" s="4"/>
    </row>
    <row r="86" spans="2:7" x14ac:dyDescent="0.2">
      <c r="B86" s="4"/>
      <c r="C86" s="4"/>
      <c r="D86" s="4"/>
      <c r="E86" s="4"/>
      <c r="F86" s="4"/>
      <c r="G86" s="4"/>
    </row>
    <row r="87" spans="2:7" x14ac:dyDescent="0.2">
      <c r="B87" s="4"/>
      <c r="C87" s="4"/>
      <c r="D87" s="4"/>
      <c r="E87" s="4"/>
      <c r="F87" s="4"/>
      <c r="G87" s="4"/>
    </row>
    <row r="88" spans="2:7" x14ac:dyDescent="0.2">
      <c r="B88" s="4"/>
      <c r="C88" s="19"/>
      <c r="D88" s="19"/>
      <c r="E88" s="19"/>
      <c r="F88" s="19"/>
      <c r="G88" s="19"/>
    </row>
    <row r="89" spans="2:7" x14ac:dyDescent="0.2">
      <c r="B89" s="4"/>
      <c r="C89" s="4"/>
      <c r="D89" s="4"/>
      <c r="E89" s="4"/>
      <c r="F89" s="4"/>
      <c r="G89" s="4"/>
    </row>
    <row r="90" spans="2:7" ht="23.5" customHeight="1" x14ac:dyDescent="0.2">
      <c r="B90" s="17"/>
      <c r="C90" s="17"/>
      <c r="D90" s="17"/>
      <c r="E90" s="17"/>
      <c r="F90" s="17"/>
      <c r="G90" s="17"/>
    </row>
    <row r="91" spans="2:7" ht="23.5" customHeight="1" x14ac:dyDescent="0.2">
      <c r="B91" s="17"/>
      <c r="C91" s="17"/>
      <c r="D91" s="17"/>
      <c r="E91" s="17"/>
      <c r="F91" s="17"/>
      <c r="G91" s="17"/>
    </row>
    <row r="92" spans="2:7" ht="33.5" customHeight="1" x14ac:dyDescent="0.2">
      <c r="B92" s="17"/>
      <c r="C92" s="17"/>
      <c r="D92" s="17"/>
      <c r="E92" s="17"/>
      <c r="F92" s="17"/>
      <c r="G92" s="17"/>
    </row>
    <row r="93" spans="2:7" x14ac:dyDescent="0.2">
      <c r="B93" s="6"/>
      <c r="C93" s="4"/>
      <c r="D93" s="4"/>
      <c r="E93" s="4"/>
      <c r="F93" s="4"/>
      <c r="G93" s="4"/>
    </row>
    <row r="94" spans="2:7" x14ac:dyDescent="0.2">
      <c r="B94" s="4"/>
      <c r="C94" s="4"/>
      <c r="D94" s="4"/>
      <c r="E94" s="4"/>
      <c r="F94" s="4"/>
      <c r="G94" s="4"/>
    </row>
    <row r="95" spans="2:7" x14ac:dyDescent="0.2">
      <c r="B95" s="4"/>
      <c r="C95" s="4"/>
      <c r="D95" s="4"/>
      <c r="E95" s="4"/>
      <c r="F95" s="4"/>
      <c r="G95" s="4"/>
    </row>
    <row r="96" spans="2:7" x14ac:dyDescent="0.2">
      <c r="B96" s="4"/>
      <c r="C96" s="21"/>
      <c r="D96" s="21"/>
      <c r="E96" s="21"/>
      <c r="F96" s="21"/>
      <c r="G96" s="4"/>
    </row>
    <row r="97" spans="2:7" x14ac:dyDescent="0.2">
      <c r="B97" s="4"/>
      <c r="C97" s="4"/>
      <c r="D97" s="4"/>
      <c r="E97" s="4"/>
      <c r="F97" s="4"/>
      <c r="G97" s="4"/>
    </row>
    <row r="98" spans="2:7" x14ac:dyDescent="0.2">
      <c r="B98" s="4"/>
      <c r="C98" s="4"/>
      <c r="D98" s="4"/>
      <c r="E98" s="4"/>
      <c r="F98" s="4"/>
      <c r="G98" s="4"/>
    </row>
    <row r="99" spans="2:7" x14ac:dyDescent="0.2">
      <c r="B99" s="4"/>
      <c r="C99" s="4"/>
      <c r="D99" s="4"/>
      <c r="E99" s="4"/>
      <c r="F99" s="4"/>
      <c r="G99" s="4"/>
    </row>
    <row r="100" spans="2:7" x14ac:dyDescent="0.2">
      <c r="B100" s="4"/>
      <c r="C100" s="21"/>
      <c r="D100" s="21"/>
      <c r="E100" s="21"/>
      <c r="F100" s="21"/>
      <c r="G100" s="4"/>
    </row>
    <row r="101" spans="2:7" x14ac:dyDescent="0.2">
      <c r="B101" s="4"/>
      <c r="C101" s="21"/>
      <c r="D101" s="21"/>
      <c r="E101" s="21"/>
      <c r="F101" s="21"/>
      <c r="G101" s="4"/>
    </row>
    <row r="102" spans="2:7" x14ac:dyDescent="0.2">
      <c r="B102" s="4"/>
      <c r="C102" s="4"/>
      <c r="D102" s="4"/>
      <c r="E102" s="4"/>
      <c r="F102" s="4"/>
      <c r="G102" s="4"/>
    </row>
    <row r="103" spans="2:7" x14ac:dyDescent="0.2">
      <c r="B103" s="4"/>
      <c r="C103" s="4"/>
      <c r="D103" s="4"/>
      <c r="E103" s="4"/>
      <c r="F103" s="4"/>
      <c r="G103" s="4"/>
    </row>
    <row r="104" spans="2:7" x14ac:dyDescent="0.2">
      <c r="B104" s="4"/>
      <c r="C104" s="4"/>
      <c r="D104" s="4"/>
      <c r="E104" s="4"/>
      <c r="F104" s="4"/>
      <c r="G104" s="4"/>
    </row>
    <row r="105" spans="2:7" x14ac:dyDescent="0.2">
      <c r="B105" s="4"/>
      <c r="C105" s="4"/>
      <c r="D105" s="4"/>
      <c r="E105" s="4"/>
      <c r="F105" s="4"/>
      <c r="G105" s="4"/>
    </row>
    <row r="106" spans="2:7" x14ac:dyDescent="0.2">
      <c r="B106" s="4"/>
      <c r="C106" s="19"/>
      <c r="D106" s="19"/>
      <c r="E106" s="19"/>
      <c r="F106" s="19"/>
      <c r="G106" s="19"/>
    </row>
    <row r="107" spans="2:7" x14ac:dyDescent="0.2">
      <c r="B107" s="4"/>
      <c r="C107" s="4"/>
      <c r="D107" s="4"/>
      <c r="E107" s="4"/>
      <c r="F107" s="4"/>
      <c r="G107" s="4"/>
    </row>
    <row r="108" spans="2:7" x14ac:dyDescent="0.2">
      <c r="B108" s="4"/>
      <c r="C108" s="4"/>
      <c r="D108" s="4"/>
      <c r="E108" s="4"/>
      <c r="F108" s="4"/>
      <c r="G108" s="4"/>
    </row>
    <row r="109" spans="2:7" x14ac:dyDescent="0.2">
      <c r="B109" s="4"/>
      <c r="C109" s="4"/>
      <c r="D109" s="4"/>
      <c r="E109" s="4"/>
      <c r="F109" s="4"/>
      <c r="G109" s="4"/>
    </row>
    <row r="110" spans="2:7" x14ac:dyDescent="0.2">
      <c r="B110" s="6"/>
      <c r="C110" s="4"/>
      <c r="D110" s="4"/>
      <c r="E110" s="4"/>
      <c r="F110" s="4"/>
      <c r="G110" s="4"/>
    </row>
    <row r="111" spans="2:7" x14ac:dyDescent="0.2">
      <c r="B111" s="4"/>
      <c r="C111" s="4"/>
      <c r="D111" s="4"/>
      <c r="E111" s="4"/>
      <c r="F111" s="4"/>
      <c r="G111" s="4"/>
    </row>
    <row r="112" spans="2:7" x14ac:dyDescent="0.2">
      <c r="B112" s="4"/>
      <c r="C112" s="4"/>
      <c r="D112" s="4"/>
      <c r="E112" s="4"/>
      <c r="F112" s="4"/>
      <c r="G112" s="4"/>
    </row>
    <row r="113" spans="2:7" x14ac:dyDescent="0.2">
      <c r="B113" s="4"/>
      <c r="C113" s="4"/>
      <c r="D113" s="4"/>
      <c r="E113" s="4"/>
      <c r="F113" s="4"/>
      <c r="G113" s="4"/>
    </row>
    <row r="114" spans="2:7" x14ac:dyDescent="0.2">
      <c r="B114" s="4"/>
      <c r="C114" s="4"/>
      <c r="D114" s="4"/>
      <c r="E114" s="4"/>
      <c r="F114" s="4"/>
      <c r="G114" s="4"/>
    </row>
    <row r="115" spans="2:7" x14ac:dyDescent="0.2">
      <c r="B115" s="4"/>
      <c r="C115" s="4"/>
      <c r="D115" s="4"/>
      <c r="E115" s="4"/>
      <c r="F115" s="4"/>
      <c r="G115" s="4"/>
    </row>
    <row r="116" spans="2:7" x14ac:dyDescent="0.2">
      <c r="B116" s="4"/>
      <c r="C116" s="4"/>
      <c r="D116" s="4"/>
      <c r="E116" s="4"/>
      <c r="F116" s="4"/>
      <c r="G116" s="4"/>
    </row>
    <row r="117" spans="2:7" x14ac:dyDescent="0.2">
      <c r="B117" s="4"/>
      <c r="C117" s="21"/>
      <c r="D117" s="21"/>
      <c r="E117" s="21"/>
      <c r="F117" s="21"/>
      <c r="G117" s="4"/>
    </row>
    <row r="118" spans="2:7" x14ac:dyDescent="0.2">
      <c r="B118" s="4"/>
      <c r="C118" s="21"/>
      <c r="D118" s="21"/>
      <c r="E118" s="21"/>
      <c r="F118" s="21"/>
      <c r="G118" s="4"/>
    </row>
    <row r="119" spans="2:7" x14ac:dyDescent="0.2">
      <c r="B119" s="4"/>
      <c r="C119" s="4"/>
      <c r="D119" s="4"/>
      <c r="E119" s="4"/>
      <c r="F119" s="4"/>
      <c r="G119" s="4"/>
    </row>
    <row r="120" spans="2:7" x14ac:dyDescent="0.2">
      <c r="B120" s="4"/>
      <c r="C120" s="4"/>
      <c r="D120" s="4"/>
      <c r="E120" s="4"/>
      <c r="F120" s="4"/>
      <c r="G120" s="4"/>
    </row>
    <row r="121" spans="2:7" x14ac:dyDescent="0.2">
      <c r="B121" s="4"/>
      <c r="C121" s="4"/>
      <c r="D121" s="4"/>
      <c r="E121" s="4"/>
      <c r="F121" s="4"/>
      <c r="G121" s="4"/>
    </row>
    <row r="122" spans="2:7" x14ac:dyDescent="0.2">
      <c r="B122" s="4"/>
      <c r="C122" s="4"/>
      <c r="D122" s="4"/>
      <c r="E122" s="4"/>
      <c r="F122" s="4"/>
      <c r="G122" s="4"/>
    </row>
    <row r="123" spans="2:7" x14ac:dyDescent="0.2">
      <c r="B123" s="4"/>
      <c r="C123" s="19"/>
      <c r="D123" s="4"/>
      <c r="E123" s="19"/>
      <c r="F123" s="19"/>
      <c r="G123" s="4"/>
    </row>
    <row r="124" spans="2:7" x14ac:dyDescent="0.2">
      <c r="B124" s="4"/>
      <c r="C124" s="4"/>
      <c r="D124" s="4"/>
      <c r="E124" s="4"/>
      <c r="F124" s="4"/>
      <c r="G124" s="4"/>
    </row>
    <row r="125" spans="2:7" x14ac:dyDescent="0.2">
      <c r="B125" s="4"/>
      <c r="C125" s="4"/>
      <c r="D125" s="4"/>
      <c r="E125" s="4"/>
      <c r="F125" s="4"/>
      <c r="G125" s="4"/>
    </row>
    <row r="126" spans="2:7" x14ac:dyDescent="0.2">
      <c r="B126" s="4"/>
      <c r="C126" s="4"/>
      <c r="D126" s="4"/>
      <c r="E126" s="4"/>
      <c r="F126" s="4"/>
      <c r="G126" s="4"/>
    </row>
    <row r="127" spans="2:7" x14ac:dyDescent="0.2">
      <c r="B127" s="4"/>
      <c r="C127" s="4"/>
      <c r="D127" s="4"/>
      <c r="E127" s="4"/>
      <c r="F127" s="4"/>
      <c r="G127" s="4"/>
    </row>
  </sheetData>
  <conditionalFormatting sqref="C33">
    <cfRule type="cellIs" dxfId="77" priority="13" operator="greaterThan">
      <formula>10</formula>
    </cfRule>
  </conditionalFormatting>
  <conditionalFormatting sqref="C33:F47">
    <cfRule type="cellIs" dxfId="76" priority="7" operator="lessThan">
      <formula>1</formula>
    </cfRule>
    <cfRule type="cellIs" dxfId="75" priority="10" operator="lessThan">
      <formula>1</formula>
    </cfRule>
    <cfRule type="cellIs" dxfId="74" priority="11" operator="lessThan">
      <formula>1</formula>
    </cfRule>
    <cfRule type="cellIs" dxfId="73" priority="12" operator="greaterThan">
      <formula>10</formula>
    </cfRule>
  </conditionalFormatting>
  <conditionalFormatting sqref="C26">
    <cfRule type="cellIs" dxfId="72" priority="8" operator="lessThan">
      <formula>1</formula>
    </cfRule>
    <cfRule type="cellIs" dxfId="71" priority="9" operator="lessThan">
      <formula>1</formula>
    </cfRule>
  </conditionalFormatting>
  <conditionalFormatting sqref="G29">
    <cfRule type="cellIs" dxfId="70" priority="5" operator="lessThan">
      <formula>1</formula>
    </cfRule>
    <cfRule type="cellIs" dxfId="69" priority="6" operator="lessThan">
      <formula>1</formula>
    </cfRule>
  </conditionalFormatting>
  <conditionalFormatting sqref="G30">
    <cfRule type="cellIs" dxfId="68" priority="3" operator="lessThan">
      <formula>1</formula>
    </cfRule>
    <cfRule type="cellIs" dxfId="67" priority="4" operator="lessThan">
      <formula>1</formula>
    </cfRule>
  </conditionalFormatting>
  <conditionalFormatting sqref="G31">
    <cfRule type="cellIs" dxfId="66" priority="1" operator="lessThan">
      <formula>1</formula>
    </cfRule>
    <cfRule type="cellIs" dxfId="65" priority="2" operator="lessThan">
      <formula>1</formula>
    </cfRule>
  </conditionalFormatting>
  <pageMargins left="0.25" right="0.25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94808-F1D8-4A1D-83DF-7877C5385686}">
  <dimension ref="A1:O127"/>
  <sheetViews>
    <sheetView tabSelected="1" topLeftCell="A2" zoomScale="84" workbookViewId="0">
      <selection activeCell="E23" sqref="E23"/>
    </sheetView>
  </sheetViews>
  <sheetFormatPr baseColWidth="10" defaultColWidth="8.83203125" defaultRowHeight="16" x14ac:dyDescent="0.2"/>
  <cols>
    <col min="1" max="1" width="4.33203125" style="1" customWidth="1"/>
    <col min="2" max="2" width="22.33203125" style="1" customWidth="1"/>
    <col min="3" max="4" width="15.6640625" style="1" customWidth="1"/>
    <col min="5" max="5" width="16.1640625" style="1" customWidth="1"/>
    <col min="6" max="6" width="22.5" style="1" customWidth="1"/>
    <col min="7" max="7" width="40.33203125" style="1" customWidth="1"/>
    <col min="8" max="8" width="8.33203125" style="1" customWidth="1"/>
    <col min="9" max="10" width="8.83203125" style="1"/>
    <col min="11" max="13" width="13.6640625" style="1" bestFit="1" customWidth="1"/>
    <col min="14" max="14" width="11.5" style="1" bestFit="1" customWidth="1"/>
    <col min="15" max="16384" width="8.83203125" style="1"/>
  </cols>
  <sheetData>
    <row r="1" spans="1:6" x14ac:dyDescent="0.2">
      <c r="A1" s="64"/>
      <c r="B1" s="64"/>
      <c r="C1" s="64"/>
      <c r="D1" s="64"/>
      <c r="E1" s="64"/>
    </row>
    <row r="2" spans="1:6" x14ac:dyDescent="0.2">
      <c r="A2" s="64"/>
      <c r="B2" s="64"/>
      <c r="C2" s="64"/>
      <c r="D2" s="64"/>
      <c r="E2" s="64"/>
    </row>
    <row r="3" spans="1:6" x14ac:dyDescent="0.2">
      <c r="A3" s="64"/>
      <c r="B3" s="64"/>
      <c r="C3" s="64"/>
      <c r="D3" s="64"/>
      <c r="E3" s="64"/>
    </row>
    <row r="4" spans="1:6" x14ac:dyDescent="0.2">
      <c r="A4" s="64"/>
      <c r="B4" s="64"/>
      <c r="C4" s="64"/>
      <c r="D4" s="64"/>
      <c r="E4" s="64"/>
    </row>
    <row r="5" spans="1:6" x14ac:dyDescent="0.2">
      <c r="A5" s="64"/>
      <c r="B5" s="64"/>
      <c r="C5" s="64"/>
      <c r="D5" s="64"/>
      <c r="E5" s="64"/>
    </row>
    <row r="6" spans="1:6" ht="21" x14ac:dyDescent="0.25">
      <c r="A6" s="64"/>
      <c r="B6" s="63" t="s">
        <v>64</v>
      </c>
      <c r="C6" s="66" t="s">
        <v>90</v>
      </c>
      <c r="D6" s="65"/>
      <c r="E6" s="64"/>
      <c r="F6" s="63" t="s">
        <v>83</v>
      </c>
    </row>
    <row r="7" spans="1:6" ht="21" x14ac:dyDescent="0.25">
      <c r="A7" s="64"/>
      <c r="B7" s="63" t="s">
        <v>65</v>
      </c>
      <c r="C7" s="66" t="s">
        <v>156</v>
      </c>
      <c r="D7" s="65"/>
      <c r="E7" s="66"/>
      <c r="F7" s="63" t="s">
        <v>84</v>
      </c>
    </row>
    <row r="8" spans="1:6" ht="21" x14ac:dyDescent="0.25">
      <c r="A8" s="64"/>
      <c r="B8" s="63" t="s">
        <v>66</v>
      </c>
      <c r="C8" s="66" t="s">
        <v>157</v>
      </c>
      <c r="D8" s="65"/>
      <c r="E8" s="66"/>
      <c r="F8" s="66" t="s">
        <v>253</v>
      </c>
    </row>
    <row r="9" spans="1:6" ht="21" x14ac:dyDescent="0.25">
      <c r="A9" s="64"/>
      <c r="B9" s="63" t="s">
        <v>67</v>
      </c>
      <c r="C9" s="66" t="s">
        <v>103</v>
      </c>
      <c r="D9" s="65"/>
      <c r="E9" s="66"/>
      <c r="F9" s="66" t="s">
        <v>256</v>
      </c>
    </row>
    <row r="10" spans="1:6" ht="21" x14ac:dyDescent="0.25">
      <c r="A10" s="64"/>
      <c r="B10" s="63" t="s">
        <v>68</v>
      </c>
      <c r="C10" s="66" t="s">
        <v>158</v>
      </c>
      <c r="D10" s="65"/>
      <c r="E10" s="66"/>
      <c r="F10" s="66" t="s">
        <v>259</v>
      </c>
    </row>
    <row r="11" spans="1:6" ht="21" x14ac:dyDescent="0.25">
      <c r="A11" s="64"/>
      <c r="B11" s="63" t="s">
        <v>69</v>
      </c>
      <c r="C11" s="66" t="s">
        <v>159</v>
      </c>
      <c r="D11" s="67"/>
      <c r="E11" s="66"/>
      <c r="F11" s="66"/>
    </row>
    <row r="12" spans="1:6" ht="21" x14ac:dyDescent="0.25">
      <c r="A12" s="64"/>
      <c r="B12" s="63" t="s">
        <v>70</v>
      </c>
      <c r="C12" s="66" t="s">
        <v>116</v>
      </c>
      <c r="D12" s="65"/>
      <c r="E12" s="66"/>
      <c r="F12" s="63" t="s">
        <v>85</v>
      </c>
    </row>
    <row r="13" spans="1:6" ht="21" x14ac:dyDescent="0.25">
      <c r="A13" s="64"/>
      <c r="B13" s="63" t="s">
        <v>71</v>
      </c>
      <c r="C13" s="66" t="s">
        <v>160</v>
      </c>
      <c r="D13" s="65"/>
      <c r="E13" s="66"/>
      <c r="F13" s="66" t="s">
        <v>251</v>
      </c>
    </row>
    <row r="14" spans="1:6" ht="21" x14ac:dyDescent="0.25">
      <c r="A14" s="64"/>
      <c r="B14" s="63" t="s">
        <v>72</v>
      </c>
      <c r="C14" s="66" t="s">
        <v>161</v>
      </c>
      <c r="D14" s="65"/>
      <c r="E14" s="66"/>
      <c r="F14" s="66" t="s">
        <v>257</v>
      </c>
    </row>
    <row r="15" spans="1:6" ht="21" x14ac:dyDescent="0.25">
      <c r="A15" s="64"/>
      <c r="B15" s="63" t="s">
        <v>73</v>
      </c>
      <c r="C15" s="66" t="s">
        <v>162</v>
      </c>
      <c r="D15" s="65"/>
      <c r="E15" s="66"/>
      <c r="F15" s="63" t="s">
        <v>86</v>
      </c>
    </row>
    <row r="16" spans="1:6" ht="21" x14ac:dyDescent="0.25">
      <c r="A16" s="64"/>
      <c r="B16" s="63" t="s">
        <v>74</v>
      </c>
      <c r="C16" s="66" t="s">
        <v>149</v>
      </c>
      <c r="D16" s="65"/>
      <c r="E16" s="66"/>
      <c r="F16" s="66" t="s">
        <v>252</v>
      </c>
    </row>
    <row r="17" spans="1:15" ht="21" x14ac:dyDescent="0.25">
      <c r="A17" s="64"/>
      <c r="B17" s="63" t="s">
        <v>75</v>
      </c>
      <c r="C17" s="66" t="s">
        <v>163</v>
      </c>
      <c r="D17" s="65"/>
      <c r="E17" s="66"/>
      <c r="F17" s="66" t="s">
        <v>261</v>
      </c>
    </row>
    <row r="18" spans="1:15" ht="21" x14ac:dyDescent="0.25">
      <c r="A18" s="64"/>
      <c r="B18" s="63" t="s">
        <v>76</v>
      </c>
      <c r="C18" s="66" t="s">
        <v>140</v>
      </c>
      <c r="D18" s="65" t="s">
        <v>77</v>
      </c>
      <c r="E18" s="66"/>
      <c r="F18" s="63" t="s">
        <v>87</v>
      </c>
    </row>
    <row r="19" spans="1:15" ht="21" x14ac:dyDescent="0.25">
      <c r="A19" s="64"/>
      <c r="B19" s="63" t="s">
        <v>78</v>
      </c>
      <c r="C19" s="66" t="s">
        <v>164</v>
      </c>
      <c r="D19" s="65"/>
      <c r="E19" s="66"/>
      <c r="F19" s="66" t="s">
        <v>254</v>
      </c>
    </row>
    <row r="20" spans="1:15" ht="21" x14ac:dyDescent="0.25">
      <c r="A20" s="64"/>
      <c r="B20" s="63" t="s">
        <v>79</v>
      </c>
      <c r="C20" s="66" t="s">
        <v>165</v>
      </c>
      <c r="D20" s="65"/>
      <c r="E20" s="66"/>
      <c r="F20" s="66" t="s">
        <v>255</v>
      </c>
    </row>
    <row r="21" spans="1:15" ht="21" x14ac:dyDescent="0.25">
      <c r="A21" s="64"/>
      <c r="B21" s="63" t="s">
        <v>80</v>
      </c>
      <c r="C21" s="66" t="s">
        <v>166</v>
      </c>
      <c r="D21" s="65"/>
      <c r="E21" s="66"/>
      <c r="F21" s="66" t="s">
        <v>258</v>
      </c>
    </row>
    <row r="22" spans="1:15" ht="21" x14ac:dyDescent="0.25">
      <c r="A22" s="64"/>
      <c r="B22" s="63" t="s">
        <v>81</v>
      </c>
      <c r="C22" s="66" t="s">
        <v>167</v>
      </c>
      <c r="D22" s="65"/>
      <c r="E22" s="66"/>
      <c r="F22" s="66" t="s">
        <v>260</v>
      </c>
    </row>
    <row r="23" spans="1:15" s="5" customFormat="1" ht="27" customHeight="1" x14ac:dyDescent="0.25">
      <c r="A23" s="68"/>
      <c r="B23" s="63" t="s">
        <v>82</v>
      </c>
      <c r="C23" s="66" t="s">
        <v>168</v>
      </c>
      <c r="D23" s="65"/>
      <c r="E23" s="66"/>
      <c r="F23" s="3" t="s">
        <v>262</v>
      </c>
      <c r="G23" s="4"/>
    </row>
    <row r="24" spans="1:15" s="5" customFormat="1" ht="27" customHeight="1" x14ac:dyDescent="0.25">
      <c r="A24" s="68"/>
      <c r="B24" s="63"/>
      <c r="C24" s="66"/>
      <c r="D24" s="66"/>
      <c r="E24" s="66"/>
      <c r="F24" s="3" t="s">
        <v>263</v>
      </c>
      <c r="G24" s="4"/>
    </row>
    <row r="25" spans="1:15" s="5" customFormat="1" ht="13.5" customHeight="1" x14ac:dyDescent="0.25">
      <c r="B25" s="2"/>
      <c r="C25" s="3"/>
      <c r="D25" s="3"/>
      <c r="E25" s="3"/>
      <c r="F25" s="3"/>
      <c r="G25" s="4"/>
    </row>
    <row r="26" spans="1:15" s="5" customFormat="1" ht="21" x14ac:dyDescent="0.25">
      <c r="B26" s="2" t="s">
        <v>20</v>
      </c>
      <c r="C26" s="43">
        <v>19</v>
      </c>
      <c r="D26" s="3"/>
      <c r="E26" s="3"/>
      <c r="F26" s="3"/>
      <c r="G26" s="4"/>
    </row>
    <row r="27" spans="1:15" x14ac:dyDescent="0.2">
      <c r="B27" s="6"/>
    </row>
    <row r="28" spans="1:15" x14ac:dyDescent="0.2">
      <c r="B28" s="7" t="s">
        <v>14</v>
      </c>
      <c r="C28" s="7" t="s">
        <v>59</v>
      </c>
      <c r="D28" s="7" t="s">
        <v>60</v>
      </c>
      <c r="E28" s="45" t="s">
        <v>61</v>
      </c>
      <c r="F28" s="7" t="s">
        <v>62</v>
      </c>
      <c r="G28" s="38" t="s">
        <v>15</v>
      </c>
    </row>
    <row r="29" spans="1:15" x14ac:dyDescent="0.2">
      <c r="B29" s="8"/>
      <c r="C29" s="9" t="s">
        <v>1</v>
      </c>
      <c r="D29" s="9" t="s">
        <v>2</v>
      </c>
      <c r="E29" s="9" t="s">
        <v>57</v>
      </c>
      <c r="F29" s="9" t="s">
        <v>30</v>
      </c>
      <c r="G29" s="51" t="s">
        <v>41</v>
      </c>
    </row>
    <row r="30" spans="1:15" x14ac:dyDescent="0.2">
      <c r="B30" s="8"/>
      <c r="C30" s="9" t="s">
        <v>55</v>
      </c>
      <c r="D30" s="9" t="s">
        <v>55</v>
      </c>
      <c r="E30" s="9"/>
      <c r="F30" s="9" t="s">
        <v>56</v>
      </c>
      <c r="G30" s="51" t="s">
        <v>54</v>
      </c>
    </row>
    <row r="31" spans="1:15" x14ac:dyDescent="0.2">
      <c r="B31" s="8"/>
      <c r="C31" s="9"/>
      <c r="D31" s="9"/>
      <c r="E31" s="9"/>
      <c r="F31" s="9"/>
      <c r="G31" s="51" t="s">
        <v>53</v>
      </c>
      <c r="K31" s="50" t="s">
        <v>0</v>
      </c>
      <c r="L31" s="50" t="s">
        <v>21</v>
      </c>
      <c r="M31" s="50" t="s">
        <v>49</v>
      </c>
      <c r="N31" s="50" t="s">
        <v>42</v>
      </c>
      <c r="O31" s="50" t="s">
        <v>50</v>
      </c>
    </row>
    <row r="32" spans="1:15" x14ac:dyDescent="0.2">
      <c r="B32" s="10"/>
      <c r="C32" s="11"/>
      <c r="D32" s="11"/>
      <c r="E32" s="11"/>
      <c r="F32" s="11"/>
      <c r="G32" s="52" t="s">
        <v>43</v>
      </c>
      <c r="J32" s="1" t="str">
        <f>B33</f>
        <v>Kock 1</v>
      </c>
      <c r="K32" s="50">
        <f t="shared" ref="K32:N47" si="0">C33</f>
        <v>7</v>
      </c>
      <c r="L32" s="50">
        <f t="shared" si="0"/>
        <v>7</v>
      </c>
      <c r="M32" s="50">
        <f t="shared" si="0"/>
        <v>8</v>
      </c>
      <c r="N32" s="50">
        <f t="shared" si="0"/>
        <v>7</v>
      </c>
      <c r="O32" s="50"/>
    </row>
    <row r="33" spans="2:15" x14ac:dyDescent="0.2">
      <c r="B33" s="11" t="s">
        <v>3</v>
      </c>
      <c r="C33" s="56">
        <v>7</v>
      </c>
      <c r="D33" s="56">
        <v>7</v>
      </c>
      <c r="E33" s="56">
        <v>8</v>
      </c>
      <c r="F33" s="56">
        <v>7</v>
      </c>
      <c r="G33" s="53"/>
      <c r="J33" s="1" t="str">
        <f t="shared" ref="J33:J42" si="1">B34</f>
        <v>Kock 2</v>
      </c>
      <c r="K33" s="50">
        <f t="shared" si="0"/>
        <v>8</v>
      </c>
      <c r="L33" s="50">
        <f t="shared" si="0"/>
        <v>7.5</v>
      </c>
      <c r="M33" s="50">
        <f t="shared" si="0"/>
        <v>8</v>
      </c>
      <c r="N33" s="50">
        <f t="shared" si="0"/>
        <v>9</v>
      </c>
      <c r="O33" s="50"/>
    </row>
    <row r="34" spans="2:15" x14ac:dyDescent="0.2">
      <c r="B34" s="9" t="s">
        <v>93</v>
      </c>
      <c r="C34" s="57">
        <v>8</v>
      </c>
      <c r="D34" s="57">
        <v>7.5</v>
      </c>
      <c r="E34" s="57">
        <v>8</v>
      </c>
      <c r="F34" s="57">
        <v>9</v>
      </c>
      <c r="G34" s="13"/>
      <c r="J34" s="1" t="str">
        <f t="shared" si="1"/>
        <v>Kock 3</v>
      </c>
      <c r="K34" s="50">
        <f t="shared" si="0"/>
        <v>6</v>
      </c>
      <c r="L34" s="50">
        <f t="shared" si="0"/>
        <v>5.5</v>
      </c>
      <c r="M34" s="50">
        <f t="shared" si="0"/>
        <v>5.5</v>
      </c>
      <c r="N34" s="50">
        <f t="shared" si="0"/>
        <v>5.5</v>
      </c>
      <c r="O34" s="50"/>
    </row>
    <row r="35" spans="2:15" x14ac:dyDescent="0.2">
      <c r="B35" s="9" t="s">
        <v>4</v>
      </c>
      <c r="C35" s="57">
        <v>6</v>
      </c>
      <c r="D35" s="57">
        <v>5.5</v>
      </c>
      <c r="E35" s="57">
        <v>5.5</v>
      </c>
      <c r="F35" s="57">
        <v>5.5</v>
      </c>
      <c r="G35" s="13"/>
      <c r="J35" s="1" t="str">
        <f t="shared" si="1"/>
        <v>Kock 4</v>
      </c>
      <c r="K35" s="50">
        <f t="shared" si="0"/>
        <v>8.5</v>
      </c>
      <c r="L35" s="50">
        <f t="shared" si="0"/>
        <v>8</v>
      </c>
      <c r="M35" s="50">
        <f t="shared" si="0"/>
        <v>8</v>
      </c>
      <c r="N35" s="50">
        <f t="shared" si="0"/>
        <v>8.5</v>
      </c>
      <c r="O35" s="50"/>
    </row>
    <row r="36" spans="2:15" x14ac:dyDescent="0.2">
      <c r="B36" s="9" t="s">
        <v>5</v>
      </c>
      <c r="C36" s="57">
        <v>8.5</v>
      </c>
      <c r="D36" s="57">
        <v>8</v>
      </c>
      <c r="E36" s="57">
        <v>8</v>
      </c>
      <c r="F36" s="57">
        <v>8.5</v>
      </c>
      <c r="G36" s="13"/>
      <c r="J36" s="1" t="str">
        <f t="shared" si="1"/>
        <v>Kock 5</v>
      </c>
      <c r="K36" s="50">
        <f t="shared" si="0"/>
        <v>7</v>
      </c>
      <c r="L36" s="50">
        <f t="shared" si="0"/>
        <v>6</v>
      </c>
      <c r="M36" s="50">
        <f t="shared" si="0"/>
        <v>6</v>
      </c>
      <c r="N36" s="50">
        <f t="shared" si="0"/>
        <v>7</v>
      </c>
      <c r="O36" s="50"/>
    </row>
    <row r="37" spans="2:15" x14ac:dyDescent="0.2">
      <c r="B37" s="9" t="s">
        <v>6</v>
      </c>
      <c r="C37" s="57">
        <v>7</v>
      </c>
      <c r="D37" s="57">
        <v>6</v>
      </c>
      <c r="E37" s="57">
        <v>6</v>
      </c>
      <c r="F37" s="57">
        <v>7</v>
      </c>
      <c r="G37" s="13"/>
      <c r="J37" s="1" t="str">
        <f t="shared" si="1"/>
        <v>Kock 6</v>
      </c>
      <c r="K37" s="50" t="e">
        <f>#REF!</f>
        <v>#REF!</v>
      </c>
      <c r="L37" s="50">
        <f t="shared" si="0"/>
        <v>7.5</v>
      </c>
      <c r="M37" s="50">
        <f t="shared" si="0"/>
        <v>7.5</v>
      </c>
      <c r="N37" s="50">
        <f t="shared" si="0"/>
        <v>7.5</v>
      </c>
      <c r="O37" s="50"/>
    </row>
    <row r="38" spans="2:15" x14ac:dyDescent="0.2">
      <c r="B38" s="9" t="s">
        <v>7</v>
      </c>
      <c r="C38" s="57">
        <v>8</v>
      </c>
      <c r="D38" s="57">
        <v>7.5</v>
      </c>
      <c r="E38" s="57">
        <v>7.5</v>
      </c>
      <c r="F38" s="57">
        <v>7.5</v>
      </c>
      <c r="G38" s="13"/>
      <c r="J38" s="1" t="str">
        <f t="shared" si="1"/>
        <v>Kock 7</v>
      </c>
      <c r="K38" s="50">
        <f>C38</f>
        <v>8</v>
      </c>
      <c r="L38" s="50">
        <f t="shared" si="0"/>
        <v>8</v>
      </c>
      <c r="M38" s="50">
        <f t="shared" si="0"/>
        <v>10</v>
      </c>
      <c r="N38" s="50">
        <f t="shared" si="0"/>
        <v>8</v>
      </c>
      <c r="O38" s="50"/>
    </row>
    <row r="39" spans="2:15" x14ac:dyDescent="0.2">
      <c r="B39" s="9" t="s">
        <v>8</v>
      </c>
      <c r="C39" s="57">
        <v>8</v>
      </c>
      <c r="D39" s="57">
        <v>8</v>
      </c>
      <c r="E39" s="57">
        <v>10</v>
      </c>
      <c r="F39" s="57">
        <v>8</v>
      </c>
      <c r="G39" s="13"/>
      <c r="J39" s="1" t="str">
        <f t="shared" si="1"/>
        <v>Kock 8</v>
      </c>
      <c r="K39" s="50">
        <f t="shared" si="0"/>
        <v>7.5</v>
      </c>
      <c r="L39" s="50">
        <f t="shared" si="0"/>
        <v>7.5</v>
      </c>
      <c r="M39" s="50">
        <f t="shared" si="0"/>
        <v>7.5</v>
      </c>
      <c r="N39" s="50">
        <f t="shared" si="0"/>
        <v>8</v>
      </c>
      <c r="O39" s="50"/>
    </row>
    <row r="40" spans="2:15" x14ac:dyDescent="0.2">
      <c r="B40" s="9" t="s">
        <v>9</v>
      </c>
      <c r="C40" s="57">
        <v>7.5</v>
      </c>
      <c r="D40" s="57">
        <v>7.5</v>
      </c>
      <c r="E40" s="57">
        <v>7.5</v>
      </c>
      <c r="F40" s="57">
        <v>8</v>
      </c>
      <c r="G40" s="13"/>
      <c r="J40" s="1" t="str">
        <f t="shared" si="1"/>
        <v>Kock 9</v>
      </c>
      <c r="K40" s="50">
        <f t="shared" si="0"/>
        <v>9</v>
      </c>
      <c r="L40" s="50">
        <f t="shared" si="0"/>
        <v>8</v>
      </c>
      <c r="M40" s="50">
        <f t="shared" si="0"/>
        <v>8</v>
      </c>
      <c r="N40" s="50">
        <f t="shared" si="0"/>
        <v>8.5</v>
      </c>
      <c r="O40" s="50"/>
    </row>
    <row r="41" spans="2:15" x14ac:dyDescent="0.2">
      <c r="B41" s="9" t="s">
        <v>10</v>
      </c>
      <c r="C41" s="57">
        <v>9</v>
      </c>
      <c r="D41" s="57">
        <v>8</v>
      </c>
      <c r="E41" s="57">
        <v>8</v>
      </c>
      <c r="F41" s="57">
        <v>8.5</v>
      </c>
      <c r="G41" s="13"/>
      <c r="J41" s="1" t="str">
        <f t="shared" si="1"/>
        <v>Kock 10</v>
      </c>
      <c r="K41" s="50">
        <f t="shared" si="0"/>
        <v>7.5</v>
      </c>
      <c r="L41" s="50">
        <f t="shared" si="0"/>
        <v>9</v>
      </c>
      <c r="M41" s="50">
        <f t="shared" si="0"/>
        <v>8.5</v>
      </c>
      <c r="N41" s="50">
        <f t="shared" si="0"/>
        <v>8.5</v>
      </c>
      <c r="O41" s="50"/>
    </row>
    <row r="42" spans="2:15" x14ac:dyDescent="0.2">
      <c r="B42" s="9" t="s">
        <v>11</v>
      </c>
      <c r="C42" s="57">
        <v>7.5</v>
      </c>
      <c r="D42" s="57">
        <v>9</v>
      </c>
      <c r="E42" s="57">
        <v>8.5</v>
      </c>
      <c r="F42" s="57">
        <v>8.5</v>
      </c>
      <c r="G42" s="13"/>
      <c r="J42" s="1" t="str">
        <f t="shared" si="1"/>
        <v>Kock 11</v>
      </c>
      <c r="K42" s="50">
        <f t="shared" si="0"/>
        <v>10</v>
      </c>
      <c r="L42" s="50">
        <f t="shared" si="0"/>
        <v>9</v>
      </c>
      <c r="M42" s="50">
        <f t="shared" si="0"/>
        <v>9</v>
      </c>
      <c r="N42" s="50">
        <f t="shared" si="0"/>
        <v>9</v>
      </c>
      <c r="O42" s="50"/>
    </row>
    <row r="43" spans="2:15" x14ac:dyDescent="0.2">
      <c r="B43" s="9" t="s">
        <v>12</v>
      </c>
      <c r="C43" s="57">
        <v>10</v>
      </c>
      <c r="D43" s="57">
        <v>9</v>
      </c>
      <c r="E43" s="57">
        <v>9</v>
      </c>
      <c r="F43" s="57">
        <v>9</v>
      </c>
      <c r="G43" s="13"/>
      <c r="J43" s="1" t="s">
        <v>31</v>
      </c>
      <c r="K43" s="50">
        <f t="shared" si="0"/>
        <v>7.5</v>
      </c>
      <c r="L43" s="50">
        <f t="shared" si="0"/>
        <v>7</v>
      </c>
      <c r="M43" s="50">
        <f t="shared" si="0"/>
        <v>5.5</v>
      </c>
      <c r="N43" s="50">
        <f t="shared" si="0"/>
        <v>5.5</v>
      </c>
      <c r="O43" s="50"/>
    </row>
    <row r="44" spans="2:15" x14ac:dyDescent="0.2">
      <c r="B44" s="9" t="s">
        <v>31</v>
      </c>
      <c r="C44" s="57">
        <v>7.5</v>
      </c>
      <c r="D44" s="57">
        <v>7</v>
      </c>
      <c r="E44" s="57">
        <v>5.5</v>
      </c>
      <c r="F44" s="57">
        <v>5.5</v>
      </c>
      <c r="G44" s="13"/>
      <c r="J44" s="1" t="s">
        <v>32</v>
      </c>
      <c r="K44" s="50">
        <f t="shared" si="0"/>
        <v>8</v>
      </c>
      <c r="L44" s="50">
        <f t="shared" si="0"/>
        <v>6</v>
      </c>
      <c r="M44" s="50">
        <f t="shared" si="0"/>
        <v>8</v>
      </c>
      <c r="N44" s="50">
        <f t="shared" si="0"/>
        <v>8</v>
      </c>
      <c r="O44" s="50"/>
    </row>
    <row r="45" spans="2:15" x14ac:dyDescent="0.2">
      <c r="B45" s="9" t="s">
        <v>32</v>
      </c>
      <c r="C45" s="57">
        <v>8</v>
      </c>
      <c r="D45" s="57">
        <v>6</v>
      </c>
      <c r="E45" s="57">
        <v>8</v>
      </c>
      <c r="F45" s="57">
        <v>8</v>
      </c>
      <c r="G45" s="13"/>
      <c r="J45" s="1" t="s">
        <v>33</v>
      </c>
      <c r="K45" s="50">
        <f t="shared" si="0"/>
        <v>5.5</v>
      </c>
      <c r="L45" s="50">
        <f t="shared" si="0"/>
        <v>7</v>
      </c>
      <c r="M45" s="50">
        <f t="shared" si="0"/>
        <v>7.5</v>
      </c>
      <c r="N45" s="50">
        <f t="shared" si="0"/>
        <v>8</v>
      </c>
      <c r="O45" s="50"/>
    </row>
    <row r="46" spans="2:15" x14ac:dyDescent="0.2">
      <c r="B46" s="9" t="s">
        <v>33</v>
      </c>
      <c r="C46" s="57">
        <v>5.5</v>
      </c>
      <c r="D46" s="57">
        <v>7</v>
      </c>
      <c r="E46" s="57">
        <v>7.5</v>
      </c>
      <c r="F46" s="57">
        <v>8</v>
      </c>
      <c r="G46" s="13"/>
      <c r="J46" s="1" t="s">
        <v>34</v>
      </c>
      <c r="K46" s="50">
        <f t="shared" si="0"/>
        <v>8</v>
      </c>
      <c r="L46" s="50">
        <f t="shared" si="0"/>
        <v>5</v>
      </c>
      <c r="M46" s="50">
        <f t="shared" si="0"/>
        <v>5</v>
      </c>
      <c r="N46" s="50">
        <f t="shared" si="0"/>
        <v>5</v>
      </c>
      <c r="O46" s="50"/>
    </row>
    <row r="47" spans="2:15" x14ac:dyDescent="0.2">
      <c r="B47" s="9" t="s">
        <v>34</v>
      </c>
      <c r="C47" s="57">
        <v>8</v>
      </c>
      <c r="D47" s="57">
        <v>5</v>
      </c>
      <c r="E47" s="57">
        <v>5</v>
      </c>
      <c r="F47" s="57">
        <v>5</v>
      </c>
      <c r="G47" s="13"/>
      <c r="J47" s="1" t="s">
        <v>44</v>
      </c>
      <c r="K47" s="50">
        <f t="shared" si="0"/>
        <v>9.5</v>
      </c>
      <c r="L47" s="50">
        <f t="shared" si="0"/>
        <v>5</v>
      </c>
      <c r="M47" s="50">
        <f t="shared" si="0"/>
        <v>7.5</v>
      </c>
      <c r="N47" s="50">
        <f t="shared" si="0"/>
        <v>8</v>
      </c>
      <c r="O47" s="16"/>
    </row>
    <row r="48" spans="2:15" x14ac:dyDescent="0.2">
      <c r="B48" s="16" t="s">
        <v>44</v>
      </c>
      <c r="C48" s="59">
        <v>9.5</v>
      </c>
      <c r="D48" s="59">
        <v>5</v>
      </c>
      <c r="E48" s="59">
        <v>7.5</v>
      </c>
      <c r="F48" s="59">
        <v>8</v>
      </c>
      <c r="G48" s="16"/>
      <c r="J48" s="1" t="s">
        <v>45</v>
      </c>
      <c r="K48" s="50">
        <f t="shared" ref="K48:N50" si="2">C49</f>
        <v>7</v>
      </c>
      <c r="L48" s="50">
        <f t="shared" si="2"/>
        <v>8</v>
      </c>
      <c r="M48" s="50">
        <f t="shared" si="2"/>
        <v>7</v>
      </c>
      <c r="N48" s="50">
        <f t="shared" si="2"/>
        <v>8</v>
      </c>
      <c r="O48" s="16"/>
    </row>
    <row r="49" spans="2:15" x14ac:dyDescent="0.2">
      <c r="B49" s="16" t="s">
        <v>45</v>
      </c>
      <c r="C49" s="59">
        <v>7</v>
      </c>
      <c r="D49" s="59">
        <v>8</v>
      </c>
      <c r="E49" s="59">
        <v>7</v>
      </c>
      <c r="F49" s="59">
        <v>8</v>
      </c>
      <c r="G49" s="16"/>
      <c r="J49" s="1" t="s">
        <v>46</v>
      </c>
      <c r="K49" s="50">
        <f t="shared" si="2"/>
        <v>8</v>
      </c>
      <c r="L49" s="50">
        <f t="shared" si="2"/>
        <v>9</v>
      </c>
      <c r="M49" s="50">
        <f t="shared" si="2"/>
        <v>8</v>
      </c>
      <c r="N49" s="50">
        <f t="shared" si="2"/>
        <v>9</v>
      </c>
      <c r="O49" s="16"/>
    </row>
    <row r="50" spans="2:15" x14ac:dyDescent="0.2">
      <c r="B50" s="16" t="s">
        <v>51</v>
      </c>
      <c r="C50" s="57">
        <v>8</v>
      </c>
      <c r="D50" s="57">
        <v>9</v>
      </c>
      <c r="E50" s="57">
        <v>8</v>
      </c>
      <c r="F50" s="57">
        <v>9</v>
      </c>
      <c r="G50" s="16"/>
      <c r="J50" s="1" t="s">
        <v>47</v>
      </c>
      <c r="K50" s="50">
        <f t="shared" si="2"/>
        <v>7.5</v>
      </c>
      <c r="L50" s="50">
        <f t="shared" si="2"/>
        <v>7</v>
      </c>
      <c r="M50" s="50">
        <f t="shared" si="2"/>
        <v>7</v>
      </c>
      <c r="N50" s="50">
        <f t="shared" si="2"/>
        <v>7</v>
      </c>
      <c r="O50" s="16"/>
    </row>
    <row r="51" spans="2:15" x14ac:dyDescent="0.2">
      <c r="B51" s="16" t="s">
        <v>52</v>
      </c>
      <c r="C51" s="59">
        <v>7.5</v>
      </c>
      <c r="D51" s="59">
        <v>7</v>
      </c>
      <c r="E51" s="59">
        <v>7</v>
      </c>
      <c r="F51" s="59">
        <v>7</v>
      </c>
      <c r="G51" s="16"/>
      <c r="I51" s="17"/>
      <c r="J51" s="1" t="s">
        <v>48</v>
      </c>
      <c r="K51" s="50" t="e">
        <f>#REF!</f>
        <v>#REF!</v>
      </c>
      <c r="L51" s="50" t="e">
        <f>#REF!</f>
        <v>#REF!</v>
      </c>
      <c r="M51" s="50" t="e">
        <f>#REF!</f>
        <v>#REF!</v>
      </c>
      <c r="N51" s="50" t="e">
        <f>#REF!</f>
        <v>#REF!</v>
      </c>
      <c r="O51" s="16"/>
    </row>
    <row r="52" spans="2:15" x14ac:dyDescent="0.2">
      <c r="B52" s="9" t="s">
        <v>17</v>
      </c>
      <c r="C52" s="13">
        <f>SUM(C33:C51)</f>
        <v>147.5</v>
      </c>
      <c r="D52" s="13">
        <f>SUM(D33:D51)</f>
        <v>137</v>
      </c>
      <c r="E52" s="13">
        <f>SUM(E33:E51)</f>
        <v>141.5</v>
      </c>
      <c r="F52" s="13">
        <f>SUM(F33:F51)*2</f>
        <v>290</v>
      </c>
      <c r="G52" s="55">
        <f>SUM(C52:F52)/C26</f>
        <v>37.684210526315788</v>
      </c>
    </row>
    <row r="53" spans="2:15" x14ac:dyDescent="0.2">
      <c r="B53" s="14" t="s">
        <v>16</v>
      </c>
      <c r="C53" s="15">
        <f>C52/C26</f>
        <v>7.7631578947368425</v>
      </c>
      <c r="D53" s="15">
        <f>D52/C26</f>
        <v>7.2105263157894735</v>
      </c>
      <c r="E53" s="15">
        <f>E52/C26</f>
        <v>7.4473684210526319</v>
      </c>
      <c r="F53" s="15">
        <f>F52/C26</f>
        <v>15.263157894736842</v>
      </c>
      <c r="G53" s="60">
        <f>SUM(C53:F53)</f>
        <v>37.684210526315788</v>
      </c>
    </row>
    <row r="55" spans="2:15" x14ac:dyDescent="0.2">
      <c r="B55" s="64"/>
      <c r="C55" s="64"/>
      <c r="D55" s="64"/>
      <c r="E55" s="64"/>
      <c r="F55" s="64"/>
      <c r="G55" s="64"/>
    </row>
    <row r="56" spans="2:15" x14ac:dyDescent="0.2">
      <c r="B56" s="64"/>
      <c r="C56" s="64"/>
      <c r="D56" s="64"/>
      <c r="E56" s="64"/>
      <c r="F56" s="64"/>
      <c r="G56" s="64"/>
    </row>
    <row r="57" spans="2:15" ht="21" x14ac:dyDescent="0.25">
      <c r="B57" s="63"/>
      <c r="C57" s="63"/>
      <c r="D57" s="64"/>
      <c r="E57" s="64"/>
      <c r="F57" s="64"/>
    </row>
    <row r="58" spans="2:15" ht="21" x14ac:dyDescent="0.25">
      <c r="B58" s="63"/>
      <c r="C58" s="65"/>
      <c r="D58" s="66"/>
      <c r="E58" s="66"/>
      <c r="F58" s="66"/>
    </row>
    <row r="59" spans="2:15" ht="21" x14ac:dyDescent="0.25">
      <c r="B59" s="63"/>
      <c r="C59" s="66"/>
      <c r="D59" s="66"/>
      <c r="E59" s="66"/>
      <c r="F59" s="66"/>
    </row>
    <row r="60" spans="2:15" ht="21" x14ac:dyDescent="0.25">
      <c r="B60" s="63"/>
      <c r="C60" s="65"/>
      <c r="D60" s="66"/>
      <c r="E60" s="66"/>
      <c r="F60" s="66"/>
    </row>
    <row r="61" spans="2:15" ht="21" x14ac:dyDescent="0.25">
      <c r="B61" s="63"/>
      <c r="C61" s="66"/>
      <c r="D61" s="66"/>
      <c r="E61" s="66"/>
      <c r="F61" s="66"/>
    </row>
    <row r="62" spans="2:15" ht="21" x14ac:dyDescent="0.25">
      <c r="B62" s="63"/>
      <c r="C62" s="66"/>
      <c r="D62" s="66"/>
      <c r="E62" s="66"/>
      <c r="F62" s="66"/>
    </row>
    <row r="63" spans="2:15" ht="21" x14ac:dyDescent="0.25">
      <c r="B63" s="63"/>
      <c r="C63" s="66"/>
      <c r="D63" s="66"/>
      <c r="E63" s="66"/>
      <c r="F63" s="66"/>
    </row>
    <row r="64" spans="2:15" ht="21" x14ac:dyDescent="0.25">
      <c r="B64" s="63"/>
      <c r="C64" s="66"/>
      <c r="D64" s="66"/>
      <c r="E64" s="66"/>
      <c r="F64" s="66"/>
    </row>
    <row r="65" spans="2:6" ht="21" x14ac:dyDescent="0.25">
      <c r="B65" s="63"/>
      <c r="C65" s="66"/>
      <c r="D65" s="66"/>
      <c r="E65" s="66"/>
      <c r="F65" s="66"/>
    </row>
    <row r="66" spans="2:6" ht="21" x14ac:dyDescent="0.25">
      <c r="B66" s="63"/>
      <c r="C66" s="66"/>
      <c r="D66" s="66"/>
      <c r="E66" s="66"/>
      <c r="F66" s="66"/>
    </row>
    <row r="67" spans="2:6" ht="21" x14ac:dyDescent="0.25">
      <c r="B67" s="63"/>
      <c r="C67" s="66"/>
      <c r="D67" s="66"/>
      <c r="E67" s="66"/>
      <c r="F67" s="66"/>
    </row>
    <row r="68" spans="2:6" ht="21" x14ac:dyDescent="0.25">
      <c r="B68" s="63"/>
      <c r="C68" s="66"/>
      <c r="D68" s="66"/>
      <c r="E68" s="66"/>
      <c r="F68" s="66"/>
    </row>
    <row r="69" spans="2:6" ht="21" x14ac:dyDescent="0.25">
      <c r="B69" s="63"/>
      <c r="C69" s="66"/>
      <c r="D69" s="66"/>
      <c r="E69" s="66"/>
      <c r="F69" s="66"/>
    </row>
    <row r="70" spans="2:6" ht="21" x14ac:dyDescent="0.25">
      <c r="B70" s="63"/>
      <c r="C70" s="66"/>
      <c r="D70" s="66"/>
      <c r="E70" s="66"/>
      <c r="F70" s="66"/>
    </row>
    <row r="71" spans="2:6" ht="21" x14ac:dyDescent="0.25">
      <c r="B71" s="63"/>
      <c r="C71" s="66"/>
      <c r="D71" s="66"/>
      <c r="E71" s="66"/>
      <c r="F71" s="66"/>
    </row>
    <row r="72" spans="2:6" ht="21" x14ac:dyDescent="0.25">
      <c r="B72" s="66"/>
      <c r="C72" s="66"/>
      <c r="D72" s="66"/>
      <c r="E72" s="66"/>
      <c r="F72" s="66"/>
    </row>
    <row r="73" spans="2:6" ht="18.5" customHeight="1" x14ac:dyDescent="0.25">
      <c r="B73" s="66"/>
      <c r="C73" s="66"/>
      <c r="D73" s="66"/>
      <c r="E73" s="66"/>
      <c r="F73" s="66"/>
    </row>
    <row r="74" spans="2:6" ht="18.5" customHeight="1" x14ac:dyDescent="0.2"/>
    <row r="84" spans="2:7" x14ac:dyDescent="0.2">
      <c r="B84" s="4"/>
      <c r="C84" s="20"/>
      <c r="D84" s="20"/>
      <c r="E84" s="20"/>
      <c r="F84" s="20"/>
      <c r="G84" s="4"/>
    </row>
    <row r="85" spans="2:7" x14ac:dyDescent="0.2">
      <c r="B85" s="4"/>
      <c r="C85" s="20"/>
      <c r="D85" s="20"/>
      <c r="E85" s="20"/>
      <c r="F85" s="20"/>
      <c r="G85" s="4"/>
    </row>
    <row r="86" spans="2:7" x14ac:dyDescent="0.2">
      <c r="B86" s="4"/>
      <c r="C86" s="4"/>
      <c r="D86" s="4"/>
      <c r="E86" s="4"/>
      <c r="F86" s="4"/>
      <c r="G86" s="4"/>
    </row>
    <row r="87" spans="2:7" x14ac:dyDescent="0.2">
      <c r="B87" s="4"/>
      <c r="C87" s="4"/>
      <c r="D87" s="4"/>
      <c r="E87" s="4"/>
      <c r="F87" s="4"/>
      <c r="G87" s="4"/>
    </row>
    <row r="88" spans="2:7" x14ac:dyDescent="0.2">
      <c r="B88" s="4"/>
      <c r="C88" s="19"/>
      <c r="D88" s="19"/>
      <c r="E88" s="19"/>
      <c r="F88" s="19"/>
      <c r="G88" s="19"/>
    </row>
    <row r="89" spans="2:7" x14ac:dyDescent="0.2">
      <c r="B89" s="4"/>
      <c r="C89" s="4"/>
      <c r="D89" s="4"/>
      <c r="E89" s="4"/>
      <c r="F89" s="4"/>
      <c r="G89" s="4"/>
    </row>
    <row r="90" spans="2:7" ht="23.5" customHeight="1" x14ac:dyDescent="0.2">
      <c r="B90" s="17"/>
      <c r="C90" s="17"/>
      <c r="D90" s="17"/>
      <c r="E90" s="17"/>
      <c r="F90" s="17"/>
      <c r="G90" s="17"/>
    </row>
    <row r="91" spans="2:7" ht="23.5" customHeight="1" x14ac:dyDescent="0.2">
      <c r="B91" s="17"/>
      <c r="C91" s="17"/>
      <c r="D91" s="17"/>
      <c r="E91" s="17"/>
      <c r="F91" s="17"/>
      <c r="G91" s="17"/>
    </row>
    <row r="92" spans="2:7" ht="33.5" customHeight="1" x14ac:dyDescent="0.2">
      <c r="B92" s="17"/>
      <c r="C92" s="17"/>
      <c r="D92" s="17"/>
      <c r="E92" s="17"/>
      <c r="F92" s="17"/>
      <c r="G92" s="17"/>
    </row>
    <row r="93" spans="2:7" x14ac:dyDescent="0.2">
      <c r="B93" s="6"/>
      <c r="C93" s="4"/>
      <c r="D93" s="4"/>
      <c r="E93" s="4"/>
      <c r="F93" s="4"/>
      <c r="G93" s="4"/>
    </row>
    <row r="94" spans="2:7" x14ac:dyDescent="0.2">
      <c r="B94" s="4"/>
      <c r="C94" s="4"/>
      <c r="D94" s="4"/>
      <c r="E94" s="4"/>
      <c r="F94" s="4"/>
      <c r="G94" s="4"/>
    </row>
    <row r="95" spans="2:7" x14ac:dyDescent="0.2">
      <c r="B95" s="4"/>
      <c r="C95" s="4"/>
      <c r="D95" s="4"/>
      <c r="E95" s="4"/>
      <c r="F95" s="4"/>
      <c r="G95" s="4"/>
    </row>
    <row r="96" spans="2:7" x14ac:dyDescent="0.2">
      <c r="B96" s="4"/>
      <c r="C96" s="21"/>
      <c r="D96" s="21"/>
      <c r="E96" s="21"/>
      <c r="F96" s="21"/>
      <c r="G96" s="4"/>
    </row>
    <row r="97" spans="2:7" x14ac:dyDescent="0.2">
      <c r="B97" s="4"/>
      <c r="C97" s="4"/>
      <c r="D97" s="4"/>
      <c r="E97" s="4"/>
      <c r="F97" s="4"/>
      <c r="G97" s="4"/>
    </row>
    <row r="98" spans="2:7" x14ac:dyDescent="0.2">
      <c r="B98" s="4"/>
      <c r="C98" s="4"/>
      <c r="D98" s="4"/>
      <c r="E98" s="4"/>
      <c r="F98" s="4"/>
      <c r="G98" s="4"/>
    </row>
    <row r="99" spans="2:7" x14ac:dyDescent="0.2">
      <c r="B99" s="4"/>
      <c r="C99" s="4"/>
      <c r="D99" s="4"/>
      <c r="E99" s="4"/>
      <c r="F99" s="4"/>
      <c r="G99" s="4"/>
    </row>
    <row r="100" spans="2:7" x14ac:dyDescent="0.2">
      <c r="B100" s="4"/>
      <c r="C100" s="21"/>
      <c r="D100" s="21"/>
      <c r="E100" s="21"/>
      <c r="F100" s="21"/>
      <c r="G100" s="4"/>
    </row>
    <row r="101" spans="2:7" x14ac:dyDescent="0.2">
      <c r="B101" s="4"/>
      <c r="C101" s="21"/>
      <c r="D101" s="21"/>
      <c r="E101" s="21"/>
      <c r="F101" s="21"/>
      <c r="G101" s="4"/>
    </row>
    <row r="102" spans="2:7" x14ac:dyDescent="0.2">
      <c r="B102" s="4"/>
      <c r="C102" s="4"/>
      <c r="D102" s="4"/>
      <c r="E102" s="4"/>
      <c r="F102" s="4"/>
      <c r="G102" s="4"/>
    </row>
    <row r="103" spans="2:7" x14ac:dyDescent="0.2">
      <c r="B103" s="4"/>
      <c r="C103" s="4"/>
      <c r="D103" s="4"/>
      <c r="E103" s="4"/>
      <c r="F103" s="4"/>
      <c r="G103" s="4"/>
    </row>
    <row r="104" spans="2:7" x14ac:dyDescent="0.2">
      <c r="B104" s="4"/>
      <c r="C104" s="4"/>
      <c r="D104" s="4"/>
      <c r="E104" s="4"/>
      <c r="F104" s="4"/>
      <c r="G104" s="4"/>
    </row>
    <row r="105" spans="2:7" x14ac:dyDescent="0.2">
      <c r="B105" s="4"/>
      <c r="C105" s="4"/>
      <c r="D105" s="4"/>
      <c r="E105" s="4"/>
      <c r="F105" s="4"/>
      <c r="G105" s="4"/>
    </row>
    <row r="106" spans="2:7" x14ac:dyDescent="0.2">
      <c r="B106" s="4"/>
      <c r="C106" s="19"/>
      <c r="D106" s="19"/>
      <c r="E106" s="19"/>
      <c r="F106" s="19"/>
      <c r="G106" s="19"/>
    </row>
    <row r="107" spans="2:7" x14ac:dyDescent="0.2">
      <c r="B107" s="4"/>
      <c r="C107" s="4"/>
      <c r="D107" s="4"/>
      <c r="E107" s="4"/>
      <c r="F107" s="4"/>
      <c r="G107" s="4"/>
    </row>
    <row r="108" spans="2:7" x14ac:dyDescent="0.2">
      <c r="B108" s="4"/>
      <c r="C108" s="4"/>
      <c r="D108" s="4"/>
      <c r="E108" s="4"/>
      <c r="F108" s="4"/>
      <c r="G108" s="4"/>
    </row>
    <row r="109" spans="2:7" x14ac:dyDescent="0.2">
      <c r="B109" s="4"/>
      <c r="C109" s="4"/>
      <c r="D109" s="4"/>
      <c r="E109" s="4"/>
      <c r="F109" s="4"/>
      <c r="G109" s="4"/>
    </row>
    <row r="110" spans="2:7" x14ac:dyDescent="0.2">
      <c r="B110" s="6"/>
      <c r="C110" s="4"/>
      <c r="D110" s="4"/>
      <c r="E110" s="4"/>
      <c r="F110" s="4"/>
      <c r="G110" s="4"/>
    </row>
    <row r="111" spans="2:7" x14ac:dyDescent="0.2">
      <c r="B111" s="4"/>
      <c r="C111" s="4"/>
      <c r="D111" s="4"/>
      <c r="E111" s="4"/>
      <c r="F111" s="4"/>
      <c r="G111" s="4"/>
    </row>
    <row r="112" spans="2:7" x14ac:dyDescent="0.2">
      <c r="B112" s="4"/>
      <c r="C112" s="4"/>
      <c r="D112" s="4"/>
      <c r="E112" s="4"/>
      <c r="F112" s="4"/>
      <c r="G112" s="4"/>
    </row>
    <row r="113" spans="2:7" x14ac:dyDescent="0.2">
      <c r="B113" s="4"/>
      <c r="C113" s="4"/>
      <c r="D113" s="4"/>
      <c r="E113" s="4"/>
      <c r="F113" s="4"/>
      <c r="G113" s="4"/>
    </row>
    <row r="114" spans="2:7" x14ac:dyDescent="0.2">
      <c r="B114" s="4"/>
      <c r="C114" s="4"/>
      <c r="D114" s="4"/>
      <c r="E114" s="4"/>
      <c r="F114" s="4"/>
      <c r="G114" s="4"/>
    </row>
    <row r="115" spans="2:7" x14ac:dyDescent="0.2">
      <c r="B115" s="4"/>
      <c r="C115" s="4"/>
      <c r="D115" s="4"/>
      <c r="E115" s="4"/>
      <c r="F115" s="4"/>
      <c r="G115" s="4"/>
    </row>
    <row r="116" spans="2:7" x14ac:dyDescent="0.2">
      <c r="B116" s="4"/>
      <c r="C116" s="4"/>
      <c r="D116" s="4"/>
      <c r="E116" s="4"/>
      <c r="F116" s="4"/>
      <c r="G116" s="4"/>
    </row>
    <row r="117" spans="2:7" x14ac:dyDescent="0.2">
      <c r="B117" s="4"/>
      <c r="C117" s="21"/>
      <c r="D117" s="21"/>
      <c r="E117" s="21"/>
      <c r="F117" s="21"/>
      <c r="G117" s="4"/>
    </row>
    <row r="118" spans="2:7" x14ac:dyDescent="0.2">
      <c r="B118" s="4"/>
      <c r="C118" s="21"/>
      <c r="D118" s="21"/>
      <c r="E118" s="21"/>
      <c r="F118" s="21"/>
      <c r="G118" s="4"/>
    </row>
    <row r="119" spans="2:7" x14ac:dyDescent="0.2">
      <c r="B119" s="4"/>
      <c r="C119" s="4"/>
      <c r="D119" s="4"/>
      <c r="E119" s="4"/>
      <c r="F119" s="4"/>
      <c r="G119" s="4"/>
    </row>
    <row r="120" spans="2:7" x14ac:dyDescent="0.2">
      <c r="B120" s="4"/>
      <c r="C120" s="4"/>
      <c r="D120" s="4"/>
      <c r="E120" s="4"/>
      <c r="F120" s="4"/>
      <c r="G120" s="4"/>
    </row>
    <row r="121" spans="2:7" x14ac:dyDescent="0.2">
      <c r="B121" s="4"/>
      <c r="C121" s="4"/>
      <c r="D121" s="4"/>
      <c r="E121" s="4"/>
      <c r="F121" s="4"/>
      <c r="G121" s="4"/>
    </row>
    <row r="122" spans="2:7" x14ac:dyDescent="0.2">
      <c r="B122" s="4"/>
      <c r="C122" s="4"/>
      <c r="D122" s="4"/>
      <c r="E122" s="4"/>
      <c r="F122" s="4"/>
      <c r="G122" s="4"/>
    </row>
    <row r="123" spans="2:7" x14ac:dyDescent="0.2">
      <c r="B123" s="4"/>
      <c r="C123" s="19"/>
      <c r="D123" s="4"/>
      <c r="E123" s="19"/>
      <c r="F123" s="19"/>
      <c r="G123" s="4"/>
    </row>
    <row r="124" spans="2:7" x14ac:dyDescent="0.2">
      <c r="B124" s="4"/>
      <c r="C124" s="4"/>
      <c r="D124" s="4"/>
      <c r="E124" s="4"/>
      <c r="F124" s="4"/>
      <c r="G124" s="4"/>
    </row>
    <row r="125" spans="2:7" x14ac:dyDescent="0.2">
      <c r="B125" s="4"/>
      <c r="C125" s="4"/>
      <c r="D125" s="4"/>
      <c r="E125" s="4"/>
      <c r="F125" s="4"/>
      <c r="G125" s="4"/>
    </row>
    <row r="126" spans="2:7" x14ac:dyDescent="0.2">
      <c r="B126" s="4"/>
      <c r="C126" s="4"/>
      <c r="D126" s="4"/>
      <c r="E126" s="4"/>
      <c r="F126" s="4"/>
      <c r="G126" s="4"/>
    </row>
    <row r="127" spans="2:7" x14ac:dyDescent="0.2">
      <c r="B127" s="4"/>
      <c r="C127" s="4"/>
      <c r="D127" s="4"/>
      <c r="E127" s="4"/>
      <c r="F127" s="4"/>
      <c r="G127" s="4"/>
    </row>
  </sheetData>
  <conditionalFormatting sqref="C33">
    <cfRule type="cellIs" dxfId="64" priority="13" operator="greaterThan">
      <formula>10</formula>
    </cfRule>
  </conditionalFormatting>
  <conditionalFormatting sqref="C33:F47">
    <cfRule type="cellIs" dxfId="63" priority="7" operator="lessThan">
      <formula>1</formula>
    </cfRule>
    <cfRule type="cellIs" dxfId="62" priority="10" operator="lessThan">
      <formula>1</formula>
    </cfRule>
    <cfRule type="cellIs" dxfId="61" priority="11" operator="lessThan">
      <formula>1</formula>
    </cfRule>
    <cfRule type="cellIs" dxfId="60" priority="12" operator="greaterThan">
      <formula>10</formula>
    </cfRule>
  </conditionalFormatting>
  <conditionalFormatting sqref="C26">
    <cfRule type="cellIs" dxfId="59" priority="8" operator="lessThan">
      <formula>1</formula>
    </cfRule>
    <cfRule type="cellIs" dxfId="58" priority="9" operator="lessThan">
      <formula>1</formula>
    </cfRule>
  </conditionalFormatting>
  <conditionalFormatting sqref="G29">
    <cfRule type="cellIs" dxfId="57" priority="5" operator="lessThan">
      <formula>1</formula>
    </cfRule>
    <cfRule type="cellIs" dxfId="56" priority="6" operator="lessThan">
      <formula>1</formula>
    </cfRule>
  </conditionalFormatting>
  <conditionalFormatting sqref="G30">
    <cfRule type="cellIs" dxfId="55" priority="3" operator="lessThan">
      <formula>1</formula>
    </cfRule>
    <cfRule type="cellIs" dxfId="54" priority="4" operator="lessThan">
      <formula>1</formula>
    </cfRule>
  </conditionalFormatting>
  <conditionalFormatting sqref="G31">
    <cfRule type="cellIs" dxfId="53" priority="1" operator="lessThan">
      <formula>1</formula>
    </cfRule>
    <cfRule type="cellIs" dxfId="52" priority="2" operator="lessThan">
      <formula>1</formula>
    </cfRule>
  </conditionalFormatting>
  <pageMargins left="0.25" right="0.25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43DA6-9BF0-4976-8729-2AC252432674}">
  <dimension ref="A1:O128"/>
  <sheetViews>
    <sheetView zoomScale="62" workbookViewId="0">
      <selection activeCell="F23" sqref="F23"/>
    </sheetView>
  </sheetViews>
  <sheetFormatPr baseColWidth="10" defaultColWidth="8.83203125" defaultRowHeight="16" x14ac:dyDescent="0.2"/>
  <cols>
    <col min="1" max="1" width="4.33203125" style="1" customWidth="1"/>
    <col min="2" max="2" width="22.33203125" style="1" customWidth="1"/>
    <col min="3" max="4" width="15.6640625" style="1" customWidth="1"/>
    <col min="5" max="5" width="16.1640625" style="1" customWidth="1"/>
    <col min="6" max="6" width="22.5" style="1" customWidth="1"/>
    <col min="7" max="7" width="40.33203125" style="1" customWidth="1"/>
    <col min="8" max="8" width="8.33203125" style="1" customWidth="1"/>
    <col min="9" max="10" width="8.83203125" style="1"/>
    <col min="11" max="13" width="13.6640625" style="1" bestFit="1" customWidth="1"/>
    <col min="14" max="14" width="11.5" style="1" bestFit="1" customWidth="1"/>
    <col min="15" max="16384" width="8.83203125" style="1"/>
  </cols>
  <sheetData>
    <row r="1" spans="1:6" x14ac:dyDescent="0.2">
      <c r="A1" s="64"/>
      <c r="B1" s="64"/>
      <c r="C1" s="64"/>
      <c r="D1" s="64"/>
      <c r="E1" s="64"/>
    </row>
    <row r="2" spans="1:6" x14ac:dyDescent="0.2">
      <c r="A2" s="64"/>
      <c r="B2" s="64"/>
      <c r="C2" s="64"/>
      <c r="D2" s="64"/>
      <c r="E2" s="64"/>
    </row>
    <row r="3" spans="1:6" x14ac:dyDescent="0.2">
      <c r="A3" s="64"/>
      <c r="B3" s="64"/>
      <c r="C3" s="64"/>
      <c r="D3" s="64"/>
      <c r="E3" s="64"/>
    </row>
    <row r="4" spans="1:6" x14ac:dyDescent="0.2">
      <c r="A4" s="64"/>
      <c r="B4" s="64"/>
      <c r="C4" s="64"/>
      <c r="D4" s="64"/>
      <c r="E4" s="64"/>
    </row>
    <row r="5" spans="1:6" x14ac:dyDescent="0.2">
      <c r="A5" s="64"/>
      <c r="B5" s="64"/>
      <c r="C5" s="64"/>
      <c r="D5" s="64"/>
      <c r="E5" s="64"/>
    </row>
    <row r="6" spans="1:6" ht="21" x14ac:dyDescent="0.25">
      <c r="A6" s="64"/>
      <c r="B6" s="63" t="s">
        <v>64</v>
      </c>
      <c r="C6" s="66" t="s">
        <v>22</v>
      </c>
      <c r="D6" s="65"/>
      <c r="E6" s="64"/>
      <c r="F6" s="63" t="s">
        <v>83</v>
      </c>
    </row>
    <row r="7" spans="1:6" ht="21" x14ac:dyDescent="0.25">
      <c r="A7" s="64"/>
      <c r="B7" s="63" t="s">
        <v>65</v>
      </c>
      <c r="C7" s="66" t="s">
        <v>169</v>
      </c>
      <c r="D7" s="65"/>
      <c r="E7" s="66"/>
      <c r="F7" s="63" t="s">
        <v>84</v>
      </c>
    </row>
    <row r="8" spans="1:6" ht="21" x14ac:dyDescent="0.25">
      <c r="A8" s="64"/>
      <c r="B8" s="63" t="s">
        <v>66</v>
      </c>
      <c r="C8" s="66" t="s">
        <v>173</v>
      </c>
      <c r="D8" s="65"/>
      <c r="E8" s="66"/>
      <c r="F8" s="66" t="s">
        <v>264</v>
      </c>
    </row>
    <row r="9" spans="1:6" ht="21" x14ac:dyDescent="0.25">
      <c r="A9" s="64"/>
      <c r="B9" s="63" t="s">
        <v>67</v>
      </c>
      <c r="C9" s="66" t="s">
        <v>103</v>
      </c>
      <c r="D9" s="65"/>
      <c r="E9" s="66"/>
      <c r="F9" s="66" t="s">
        <v>267</v>
      </c>
    </row>
    <row r="10" spans="1:6" ht="21" x14ac:dyDescent="0.25">
      <c r="A10" s="64"/>
      <c r="B10" s="63" t="s">
        <v>68</v>
      </c>
      <c r="C10" s="66" t="s">
        <v>171</v>
      </c>
      <c r="D10" s="65"/>
      <c r="E10" s="66"/>
      <c r="F10" s="66" t="s">
        <v>270</v>
      </c>
    </row>
    <row r="11" spans="1:6" ht="21" x14ac:dyDescent="0.25">
      <c r="A11" s="64"/>
      <c r="B11" s="63" t="s">
        <v>120</v>
      </c>
      <c r="C11" s="66" t="s">
        <v>172</v>
      </c>
      <c r="D11" s="65"/>
      <c r="E11" s="66"/>
      <c r="F11" s="66"/>
    </row>
    <row r="12" spans="1:6" ht="21" x14ac:dyDescent="0.25">
      <c r="A12" s="64"/>
      <c r="B12" s="63" t="s">
        <v>69</v>
      </c>
      <c r="C12" s="66" t="s">
        <v>170</v>
      </c>
      <c r="D12" s="67"/>
      <c r="E12" s="66"/>
      <c r="F12" s="63" t="s">
        <v>85</v>
      </c>
    </row>
    <row r="13" spans="1:6" ht="21" x14ac:dyDescent="0.25">
      <c r="A13" s="64"/>
      <c r="B13" s="63" t="s">
        <v>70</v>
      </c>
      <c r="C13" s="66" t="s">
        <v>116</v>
      </c>
      <c r="D13" s="65"/>
      <c r="E13" s="66"/>
      <c r="F13" s="66" t="s">
        <v>268</v>
      </c>
    </row>
    <row r="14" spans="1:6" ht="21" x14ac:dyDescent="0.25">
      <c r="A14" s="64"/>
      <c r="B14" s="63" t="s">
        <v>71</v>
      </c>
      <c r="C14" s="66" t="s">
        <v>174</v>
      </c>
      <c r="D14" s="65"/>
      <c r="E14" s="66"/>
      <c r="F14" s="66" t="s">
        <v>272</v>
      </c>
    </row>
    <row r="15" spans="1:6" ht="21" x14ac:dyDescent="0.25">
      <c r="A15" s="64"/>
      <c r="B15" s="63" t="s">
        <v>72</v>
      </c>
      <c r="C15" s="66" t="s">
        <v>175</v>
      </c>
      <c r="D15" s="65"/>
      <c r="E15" s="66"/>
      <c r="F15" s="63" t="s">
        <v>86</v>
      </c>
    </row>
    <row r="16" spans="1:6" ht="21" x14ac:dyDescent="0.25">
      <c r="A16" s="64"/>
      <c r="B16" s="63" t="s">
        <v>73</v>
      </c>
      <c r="C16" s="66" t="s">
        <v>176</v>
      </c>
      <c r="D16" s="65"/>
      <c r="E16" s="66"/>
      <c r="F16" s="66" t="s">
        <v>265</v>
      </c>
    </row>
    <row r="17" spans="1:15" ht="21" x14ac:dyDescent="0.25">
      <c r="A17" s="64"/>
      <c r="B17" s="63" t="s">
        <v>74</v>
      </c>
      <c r="C17" s="66" t="s">
        <v>177</v>
      </c>
      <c r="D17" s="65"/>
      <c r="E17" s="66"/>
      <c r="F17" s="66" t="s">
        <v>273</v>
      </c>
    </row>
    <row r="18" spans="1:15" ht="21" x14ac:dyDescent="0.25">
      <c r="A18" s="64"/>
      <c r="B18" s="63" t="s">
        <v>75</v>
      </c>
      <c r="C18" s="66" t="s">
        <v>150</v>
      </c>
      <c r="D18" s="65"/>
      <c r="E18" s="66"/>
      <c r="F18" s="63" t="s">
        <v>87</v>
      </c>
    </row>
    <row r="19" spans="1:15" ht="21" x14ac:dyDescent="0.25">
      <c r="A19" s="64"/>
      <c r="B19" s="63" t="s">
        <v>76</v>
      </c>
      <c r="C19" s="66"/>
      <c r="D19" s="65" t="s">
        <v>77</v>
      </c>
      <c r="E19" s="66"/>
      <c r="F19" s="66" t="s">
        <v>266</v>
      </c>
    </row>
    <row r="20" spans="1:15" ht="21" x14ac:dyDescent="0.25">
      <c r="A20" s="64"/>
      <c r="B20" s="63" t="s">
        <v>78</v>
      </c>
      <c r="C20" s="66" t="s">
        <v>178</v>
      </c>
      <c r="D20" s="65"/>
      <c r="E20" s="66"/>
      <c r="F20" s="66" t="s">
        <v>269</v>
      </c>
    </row>
    <row r="21" spans="1:15" ht="21" x14ac:dyDescent="0.25">
      <c r="A21" s="64"/>
      <c r="B21" s="63" t="s">
        <v>79</v>
      </c>
      <c r="C21" s="66" t="s">
        <v>179</v>
      </c>
      <c r="D21" s="65"/>
      <c r="E21" s="66"/>
      <c r="F21" s="66" t="s">
        <v>271</v>
      </c>
    </row>
    <row r="22" spans="1:15" ht="21" x14ac:dyDescent="0.25">
      <c r="A22" s="64"/>
      <c r="B22" s="63" t="s">
        <v>80</v>
      </c>
      <c r="C22" s="66" t="s">
        <v>140</v>
      </c>
      <c r="D22" s="65"/>
      <c r="E22" s="66"/>
      <c r="F22" s="66" t="s">
        <v>275</v>
      </c>
    </row>
    <row r="23" spans="1:15" ht="21" x14ac:dyDescent="0.25">
      <c r="A23" s="64"/>
      <c r="B23" s="63" t="s">
        <v>81</v>
      </c>
      <c r="C23" s="66" t="s">
        <v>167</v>
      </c>
      <c r="D23" s="65"/>
      <c r="E23" s="66"/>
      <c r="F23" s="3" t="s">
        <v>274</v>
      </c>
    </row>
    <row r="24" spans="1:15" s="5" customFormat="1" ht="27" customHeight="1" x14ac:dyDescent="0.25">
      <c r="A24" s="68"/>
      <c r="B24" s="63" t="s">
        <v>82</v>
      </c>
      <c r="C24" s="66" t="s">
        <v>180</v>
      </c>
      <c r="D24" s="65"/>
      <c r="E24" s="66"/>
      <c r="F24" s="3"/>
      <c r="G24" s="4"/>
    </row>
    <row r="25" spans="1:15" s="5" customFormat="1" ht="27" customHeight="1" x14ac:dyDescent="0.25">
      <c r="A25" s="68"/>
      <c r="B25" s="63"/>
      <c r="C25" s="66"/>
      <c r="D25" s="66"/>
      <c r="E25" s="66"/>
      <c r="F25" s="3"/>
      <c r="G25" s="4"/>
    </row>
    <row r="26" spans="1:15" s="5" customFormat="1" ht="13.5" customHeight="1" x14ac:dyDescent="0.25">
      <c r="B26" s="2"/>
      <c r="C26" s="3"/>
      <c r="D26" s="3"/>
      <c r="E26" s="3"/>
      <c r="F26" s="3"/>
      <c r="G26" s="4"/>
    </row>
    <row r="27" spans="1:15" s="5" customFormat="1" ht="21" x14ac:dyDescent="0.25">
      <c r="B27" s="2" t="s">
        <v>20</v>
      </c>
      <c r="C27" s="43">
        <v>19</v>
      </c>
      <c r="D27" s="3"/>
      <c r="E27" s="3"/>
      <c r="F27" s="3"/>
      <c r="G27" s="4"/>
    </row>
    <row r="28" spans="1:15" x14ac:dyDescent="0.2">
      <c r="B28" s="6"/>
    </row>
    <row r="29" spans="1:15" x14ac:dyDescent="0.2">
      <c r="B29" s="7" t="s">
        <v>14</v>
      </c>
      <c r="C29" s="7" t="s">
        <v>59</v>
      </c>
      <c r="D29" s="7" t="s">
        <v>60</v>
      </c>
      <c r="E29" s="45" t="s">
        <v>61</v>
      </c>
      <c r="F29" s="7" t="s">
        <v>62</v>
      </c>
      <c r="G29" s="38" t="s">
        <v>15</v>
      </c>
    </row>
    <row r="30" spans="1:15" x14ac:dyDescent="0.2">
      <c r="B30" s="8"/>
      <c r="C30" s="9" t="s">
        <v>1</v>
      </c>
      <c r="D30" s="9" t="s">
        <v>2</v>
      </c>
      <c r="E30" s="9" t="s">
        <v>57</v>
      </c>
      <c r="F30" s="9" t="s">
        <v>30</v>
      </c>
      <c r="G30" s="51" t="s">
        <v>41</v>
      </c>
    </row>
    <row r="31" spans="1:15" x14ac:dyDescent="0.2">
      <c r="B31" s="8"/>
      <c r="C31" s="9" t="s">
        <v>55</v>
      </c>
      <c r="D31" s="9" t="s">
        <v>55</v>
      </c>
      <c r="E31" s="9"/>
      <c r="F31" s="9" t="s">
        <v>56</v>
      </c>
      <c r="G31" s="51" t="s">
        <v>54</v>
      </c>
    </row>
    <row r="32" spans="1:15" x14ac:dyDescent="0.2">
      <c r="B32" s="8"/>
      <c r="C32" s="9"/>
      <c r="D32" s="9"/>
      <c r="E32" s="9"/>
      <c r="F32" s="9"/>
      <c r="G32" s="51" t="s">
        <v>53</v>
      </c>
      <c r="K32" s="50" t="s">
        <v>0</v>
      </c>
      <c r="L32" s="50" t="s">
        <v>21</v>
      </c>
      <c r="M32" s="50" t="s">
        <v>49</v>
      </c>
      <c r="N32" s="50" t="s">
        <v>42</v>
      </c>
      <c r="O32" s="50" t="s">
        <v>50</v>
      </c>
    </row>
    <row r="33" spans="2:15" x14ac:dyDescent="0.2">
      <c r="B33" s="10"/>
      <c r="C33" s="11"/>
      <c r="D33" s="11"/>
      <c r="E33" s="11"/>
      <c r="F33" s="11"/>
      <c r="G33" s="52" t="s">
        <v>43</v>
      </c>
      <c r="J33" s="1" t="str">
        <f>B34</f>
        <v>Kock 1</v>
      </c>
      <c r="K33" s="50">
        <f t="shared" ref="K33:N48" si="0">C34</f>
        <v>7</v>
      </c>
      <c r="L33" s="50">
        <f t="shared" si="0"/>
        <v>7</v>
      </c>
      <c r="M33" s="50">
        <f t="shared" si="0"/>
        <v>8.5</v>
      </c>
      <c r="N33" s="50">
        <f t="shared" si="0"/>
        <v>6.5</v>
      </c>
      <c r="O33" s="50"/>
    </row>
    <row r="34" spans="2:15" x14ac:dyDescent="0.2">
      <c r="B34" s="11" t="s">
        <v>3</v>
      </c>
      <c r="C34" s="56">
        <v>7</v>
      </c>
      <c r="D34" s="56">
        <v>7</v>
      </c>
      <c r="E34" s="56">
        <v>8.5</v>
      </c>
      <c r="F34" s="56">
        <v>6.5</v>
      </c>
      <c r="G34" s="53"/>
      <c r="J34" s="1" t="str">
        <f t="shared" ref="J34:J43" si="1">B35</f>
        <v>Kock 2</v>
      </c>
      <c r="K34" s="50">
        <f t="shared" si="0"/>
        <v>6.5</v>
      </c>
      <c r="L34" s="50">
        <f t="shared" si="0"/>
        <v>7</v>
      </c>
      <c r="M34" s="50">
        <f t="shared" si="0"/>
        <v>8</v>
      </c>
      <c r="N34" s="50">
        <f t="shared" si="0"/>
        <v>8</v>
      </c>
      <c r="O34" s="50"/>
    </row>
    <row r="35" spans="2:15" x14ac:dyDescent="0.2">
      <c r="B35" s="9" t="s">
        <v>93</v>
      </c>
      <c r="C35" s="57">
        <v>6.5</v>
      </c>
      <c r="D35" s="57">
        <v>7</v>
      </c>
      <c r="E35" s="57">
        <v>8</v>
      </c>
      <c r="F35" s="57">
        <v>8</v>
      </c>
      <c r="G35" s="13"/>
      <c r="J35" s="1" t="str">
        <f t="shared" si="1"/>
        <v>Kock 3</v>
      </c>
      <c r="K35" s="50">
        <f t="shared" si="0"/>
        <v>7</v>
      </c>
      <c r="L35" s="50">
        <f t="shared" si="0"/>
        <v>8</v>
      </c>
      <c r="M35" s="50">
        <f t="shared" si="0"/>
        <v>8.8000000000000007</v>
      </c>
      <c r="N35" s="50">
        <f t="shared" si="0"/>
        <v>8.5</v>
      </c>
      <c r="O35" s="50"/>
    </row>
    <row r="36" spans="2:15" x14ac:dyDescent="0.2">
      <c r="B36" s="9" t="s">
        <v>4</v>
      </c>
      <c r="C36" s="57">
        <v>7</v>
      </c>
      <c r="D36" s="57">
        <v>8</v>
      </c>
      <c r="E36" s="57">
        <v>8.8000000000000007</v>
      </c>
      <c r="F36" s="57">
        <v>8.5</v>
      </c>
      <c r="G36" s="13"/>
      <c r="J36" s="1" t="str">
        <f t="shared" si="1"/>
        <v>Kock 4</v>
      </c>
      <c r="K36" s="50">
        <f t="shared" si="0"/>
        <v>7.5</v>
      </c>
      <c r="L36" s="50">
        <f t="shared" si="0"/>
        <v>9</v>
      </c>
      <c r="M36" s="50">
        <f t="shared" si="0"/>
        <v>9</v>
      </c>
      <c r="N36" s="50">
        <f t="shared" si="0"/>
        <v>7</v>
      </c>
      <c r="O36" s="50"/>
    </row>
    <row r="37" spans="2:15" x14ac:dyDescent="0.2">
      <c r="B37" s="9" t="s">
        <v>5</v>
      </c>
      <c r="C37" s="57">
        <v>7.5</v>
      </c>
      <c r="D37" s="57">
        <v>9</v>
      </c>
      <c r="E37" s="57">
        <v>9</v>
      </c>
      <c r="F37" s="57">
        <v>7</v>
      </c>
      <c r="G37" s="13"/>
      <c r="J37" s="1" t="str">
        <f t="shared" si="1"/>
        <v>Kock 5</v>
      </c>
      <c r="K37" s="50">
        <f t="shared" si="0"/>
        <v>8</v>
      </c>
      <c r="L37" s="50">
        <f t="shared" si="0"/>
        <v>7</v>
      </c>
      <c r="M37" s="50">
        <f t="shared" si="0"/>
        <v>8</v>
      </c>
      <c r="N37" s="50">
        <f t="shared" si="0"/>
        <v>8</v>
      </c>
      <c r="O37" s="50"/>
    </row>
    <row r="38" spans="2:15" x14ac:dyDescent="0.2">
      <c r="B38" s="9" t="s">
        <v>6</v>
      </c>
      <c r="C38" s="57">
        <v>8</v>
      </c>
      <c r="D38" s="57">
        <v>7</v>
      </c>
      <c r="E38" s="57">
        <v>8</v>
      </c>
      <c r="F38" s="57">
        <v>8</v>
      </c>
      <c r="G38" s="13"/>
      <c r="J38" s="1" t="str">
        <f t="shared" si="1"/>
        <v>Kock 6</v>
      </c>
      <c r="K38" s="50">
        <f t="shared" si="0"/>
        <v>6</v>
      </c>
      <c r="L38" s="50">
        <f t="shared" si="0"/>
        <v>5.5</v>
      </c>
      <c r="M38" s="50">
        <f t="shared" si="0"/>
        <v>5.5</v>
      </c>
      <c r="N38" s="50">
        <f t="shared" si="0"/>
        <v>6</v>
      </c>
      <c r="O38" s="50"/>
    </row>
    <row r="39" spans="2:15" x14ac:dyDescent="0.2">
      <c r="B39" s="9" t="s">
        <v>7</v>
      </c>
      <c r="C39" s="57">
        <v>6</v>
      </c>
      <c r="D39" s="57">
        <v>5.5</v>
      </c>
      <c r="E39" s="57">
        <v>5.5</v>
      </c>
      <c r="F39" s="57">
        <v>6</v>
      </c>
      <c r="G39" s="13"/>
      <c r="J39" s="1" t="str">
        <f t="shared" si="1"/>
        <v>Kock 7</v>
      </c>
      <c r="K39" s="50">
        <f t="shared" si="0"/>
        <v>6.5</v>
      </c>
      <c r="L39" s="50">
        <f t="shared" si="0"/>
        <v>7</v>
      </c>
      <c r="M39" s="50">
        <f t="shared" si="0"/>
        <v>5.5</v>
      </c>
      <c r="N39" s="50">
        <f t="shared" si="0"/>
        <v>4.5</v>
      </c>
      <c r="O39" s="50"/>
    </row>
    <row r="40" spans="2:15" x14ac:dyDescent="0.2">
      <c r="B40" s="9" t="s">
        <v>8</v>
      </c>
      <c r="C40" s="57">
        <v>6.5</v>
      </c>
      <c r="D40" s="57">
        <v>7</v>
      </c>
      <c r="E40" s="57">
        <v>5.5</v>
      </c>
      <c r="F40" s="57">
        <v>4.5</v>
      </c>
      <c r="G40" s="13"/>
      <c r="J40" s="1" t="str">
        <f t="shared" si="1"/>
        <v>Kock 8</v>
      </c>
      <c r="K40" s="50">
        <f t="shared" si="0"/>
        <v>7</v>
      </c>
      <c r="L40" s="50">
        <f t="shared" si="0"/>
        <v>8</v>
      </c>
      <c r="M40" s="50">
        <f t="shared" si="0"/>
        <v>8</v>
      </c>
      <c r="N40" s="50">
        <f t="shared" si="0"/>
        <v>7</v>
      </c>
      <c r="O40" s="50"/>
    </row>
    <row r="41" spans="2:15" x14ac:dyDescent="0.2">
      <c r="B41" s="9" t="s">
        <v>9</v>
      </c>
      <c r="C41" s="57">
        <v>7</v>
      </c>
      <c r="D41" s="57">
        <v>8</v>
      </c>
      <c r="E41" s="57">
        <v>8</v>
      </c>
      <c r="F41" s="57">
        <v>7</v>
      </c>
      <c r="G41" s="13"/>
      <c r="J41" s="1" t="str">
        <f t="shared" si="1"/>
        <v>Kock 9</v>
      </c>
      <c r="K41" s="50">
        <f t="shared" si="0"/>
        <v>4.5</v>
      </c>
      <c r="L41" s="50">
        <f t="shared" si="0"/>
        <v>6</v>
      </c>
      <c r="M41" s="50">
        <f t="shared" si="0"/>
        <v>7</v>
      </c>
      <c r="N41" s="50">
        <f t="shared" si="0"/>
        <v>7</v>
      </c>
      <c r="O41" s="50"/>
    </row>
    <row r="42" spans="2:15" x14ac:dyDescent="0.2">
      <c r="B42" s="9" t="s">
        <v>10</v>
      </c>
      <c r="C42" s="57">
        <v>4.5</v>
      </c>
      <c r="D42" s="57">
        <v>6</v>
      </c>
      <c r="E42" s="57">
        <v>7</v>
      </c>
      <c r="F42" s="57">
        <v>7</v>
      </c>
      <c r="G42" s="13"/>
      <c r="J42" s="1" t="str">
        <f t="shared" si="1"/>
        <v>Kock 10</v>
      </c>
      <c r="K42" s="50">
        <f t="shared" si="0"/>
        <v>6</v>
      </c>
      <c r="L42" s="50">
        <f t="shared" si="0"/>
        <v>4.5</v>
      </c>
      <c r="M42" s="50">
        <f t="shared" si="0"/>
        <v>4</v>
      </c>
      <c r="N42" s="50">
        <f t="shared" si="0"/>
        <v>4</v>
      </c>
      <c r="O42" s="50"/>
    </row>
    <row r="43" spans="2:15" x14ac:dyDescent="0.2">
      <c r="B43" s="9" t="s">
        <v>11</v>
      </c>
      <c r="C43" s="57">
        <v>6</v>
      </c>
      <c r="D43" s="57">
        <v>4.5</v>
      </c>
      <c r="E43" s="57">
        <v>4</v>
      </c>
      <c r="F43" s="57">
        <v>4</v>
      </c>
      <c r="G43" s="13"/>
      <c r="J43" s="1" t="str">
        <f t="shared" si="1"/>
        <v>Kock 11</v>
      </c>
      <c r="K43" s="50">
        <f t="shared" si="0"/>
        <v>9</v>
      </c>
      <c r="L43" s="50">
        <f t="shared" si="0"/>
        <v>10</v>
      </c>
      <c r="M43" s="50">
        <f t="shared" si="0"/>
        <v>10</v>
      </c>
      <c r="N43" s="50">
        <f t="shared" si="0"/>
        <v>9</v>
      </c>
      <c r="O43" s="50"/>
    </row>
    <row r="44" spans="2:15" x14ac:dyDescent="0.2">
      <c r="B44" s="9" t="s">
        <v>12</v>
      </c>
      <c r="C44" s="57">
        <v>9</v>
      </c>
      <c r="D44" s="57">
        <v>10</v>
      </c>
      <c r="E44" s="57">
        <v>10</v>
      </c>
      <c r="F44" s="57">
        <v>9</v>
      </c>
      <c r="G44" s="13"/>
      <c r="J44" s="1" t="s">
        <v>31</v>
      </c>
      <c r="K44" s="50">
        <f t="shared" si="0"/>
        <v>7.5</v>
      </c>
      <c r="L44" s="50">
        <f t="shared" si="0"/>
        <v>7.5</v>
      </c>
      <c r="M44" s="50">
        <f t="shared" si="0"/>
        <v>8.5</v>
      </c>
      <c r="N44" s="50">
        <f t="shared" si="0"/>
        <v>7.5</v>
      </c>
      <c r="O44" s="50"/>
    </row>
    <row r="45" spans="2:15" x14ac:dyDescent="0.2">
      <c r="B45" s="9" t="s">
        <v>31</v>
      </c>
      <c r="C45" s="57">
        <v>7.5</v>
      </c>
      <c r="D45" s="57">
        <v>7.5</v>
      </c>
      <c r="E45" s="57">
        <v>8.5</v>
      </c>
      <c r="F45" s="57">
        <v>7.5</v>
      </c>
      <c r="G45" s="13"/>
      <c r="J45" s="1" t="s">
        <v>32</v>
      </c>
      <c r="K45" s="50">
        <f t="shared" si="0"/>
        <v>6</v>
      </c>
      <c r="L45" s="50">
        <f t="shared" si="0"/>
        <v>6</v>
      </c>
      <c r="M45" s="50">
        <f t="shared" si="0"/>
        <v>7</v>
      </c>
      <c r="N45" s="50">
        <f t="shared" si="0"/>
        <v>6</v>
      </c>
      <c r="O45" s="50"/>
    </row>
    <row r="46" spans="2:15" x14ac:dyDescent="0.2">
      <c r="B46" s="9" t="s">
        <v>32</v>
      </c>
      <c r="C46" s="57">
        <v>6</v>
      </c>
      <c r="D46" s="57">
        <v>6</v>
      </c>
      <c r="E46" s="57">
        <v>7</v>
      </c>
      <c r="F46" s="57">
        <v>6</v>
      </c>
      <c r="G46" s="13"/>
      <c r="J46" s="1" t="s">
        <v>33</v>
      </c>
      <c r="K46" s="50">
        <f t="shared" si="0"/>
        <v>4.5</v>
      </c>
      <c r="L46" s="50">
        <f t="shared" si="0"/>
        <v>4</v>
      </c>
      <c r="M46" s="50">
        <f t="shared" si="0"/>
        <v>4.5</v>
      </c>
      <c r="N46" s="50">
        <f t="shared" si="0"/>
        <v>5</v>
      </c>
      <c r="O46" s="50"/>
    </row>
    <row r="47" spans="2:15" x14ac:dyDescent="0.2">
      <c r="B47" s="9" t="s">
        <v>33</v>
      </c>
      <c r="C47" s="57">
        <v>4.5</v>
      </c>
      <c r="D47" s="57">
        <v>4</v>
      </c>
      <c r="E47" s="57">
        <v>4.5</v>
      </c>
      <c r="F47" s="57">
        <v>5</v>
      </c>
      <c r="G47" s="13"/>
      <c r="J47" s="1" t="s">
        <v>34</v>
      </c>
      <c r="K47" s="50">
        <f t="shared" si="0"/>
        <v>6</v>
      </c>
      <c r="L47" s="50">
        <f t="shared" si="0"/>
        <v>6</v>
      </c>
      <c r="M47" s="50">
        <f t="shared" si="0"/>
        <v>6</v>
      </c>
      <c r="N47" s="50">
        <f t="shared" si="0"/>
        <v>6</v>
      </c>
      <c r="O47" s="50"/>
    </row>
    <row r="48" spans="2:15" x14ac:dyDescent="0.2">
      <c r="B48" s="9" t="s">
        <v>34</v>
      </c>
      <c r="C48" s="57">
        <v>6</v>
      </c>
      <c r="D48" s="57">
        <v>6</v>
      </c>
      <c r="E48" s="57">
        <v>6</v>
      </c>
      <c r="F48" s="57">
        <v>6</v>
      </c>
      <c r="G48" s="13"/>
      <c r="J48" s="1" t="s">
        <v>44</v>
      </c>
      <c r="K48" s="50">
        <f t="shared" si="0"/>
        <v>5.5</v>
      </c>
      <c r="L48" s="50">
        <f t="shared" si="0"/>
        <v>6</v>
      </c>
      <c r="M48" s="50">
        <f t="shared" si="0"/>
        <v>4</v>
      </c>
      <c r="N48" s="50">
        <f t="shared" si="0"/>
        <v>6.5</v>
      </c>
      <c r="O48" s="16"/>
    </row>
    <row r="49" spans="2:15" x14ac:dyDescent="0.2">
      <c r="B49" s="16" t="s">
        <v>44</v>
      </c>
      <c r="C49" s="59">
        <v>5.5</v>
      </c>
      <c r="D49" s="59">
        <v>6</v>
      </c>
      <c r="E49" s="59">
        <v>4</v>
      </c>
      <c r="F49" s="59">
        <v>6.5</v>
      </c>
      <c r="G49" s="16"/>
      <c r="J49" s="1" t="s">
        <v>45</v>
      </c>
      <c r="K49" s="50">
        <f t="shared" ref="K49:N51" si="2">C50</f>
        <v>7.5</v>
      </c>
      <c r="L49" s="50">
        <f t="shared" si="2"/>
        <v>8</v>
      </c>
      <c r="M49" s="50">
        <f t="shared" si="2"/>
        <v>8</v>
      </c>
      <c r="N49" s="50">
        <f t="shared" si="2"/>
        <v>8.5</v>
      </c>
      <c r="O49" s="16"/>
    </row>
    <row r="50" spans="2:15" x14ac:dyDescent="0.2">
      <c r="B50" s="16" t="s">
        <v>45</v>
      </c>
      <c r="C50" s="59">
        <v>7.5</v>
      </c>
      <c r="D50" s="59">
        <v>8</v>
      </c>
      <c r="E50" s="59">
        <v>8</v>
      </c>
      <c r="F50" s="59">
        <v>8.5</v>
      </c>
      <c r="G50" s="16"/>
      <c r="J50" s="1" t="s">
        <v>46</v>
      </c>
      <c r="K50" s="50">
        <f t="shared" si="2"/>
        <v>6</v>
      </c>
      <c r="L50" s="50">
        <f t="shared" si="2"/>
        <v>7</v>
      </c>
      <c r="M50" s="50">
        <f t="shared" si="2"/>
        <v>7</v>
      </c>
      <c r="N50" s="50">
        <f t="shared" si="2"/>
        <v>5</v>
      </c>
      <c r="O50" s="16"/>
    </row>
    <row r="51" spans="2:15" x14ac:dyDescent="0.2">
      <c r="B51" s="16" t="s">
        <v>51</v>
      </c>
      <c r="C51" s="57">
        <v>6</v>
      </c>
      <c r="D51" s="57">
        <v>7</v>
      </c>
      <c r="E51" s="57">
        <v>7</v>
      </c>
      <c r="F51" s="57">
        <v>5</v>
      </c>
      <c r="G51" s="16"/>
      <c r="J51" s="1" t="s">
        <v>47</v>
      </c>
      <c r="K51" s="50">
        <f t="shared" si="2"/>
        <v>6.5</v>
      </c>
      <c r="L51" s="50">
        <f t="shared" si="2"/>
        <v>6</v>
      </c>
      <c r="M51" s="50">
        <f t="shared" si="2"/>
        <v>7</v>
      </c>
      <c r="N51" s="50">
        <f t="shared" si="2"/>
        <v>7</v>
      </c>
      <c r="O51" s="16"/>
    </row>
    <row r="52" spans="2:15" x14ac:dyDescent="0.2">
      <c r="B52" s="16" t="s">
        <v>52</v>
      </c>
      <c r="C52" s="59">
        <v>6.5</v>
      </c>
      <c r="D52" s="59">
        <v>6</v>
      </c>
      <c r="E52" s="59">
        <v>7</v>
      </c>
      <c r="F52" s="59">
        <v>7</v>
      </c>
      <c r="G52" s="16"/>
      <c r="I52" s="17"/>
      <c r="J52" s="1" t="s">
        <v>48</v>
      </c>
      <c r="K52" s="50" t="e">
        <f>#REF!</f>
        <v>#REF!</v>
      </c>
      <c r="L52" s="50" t="e">
        <f>#REF!</f>
        <v>#REF!</v>
      </c>
      <c r="M52" s="50" t="e">
        <f>#REF!</f>
        <v>#REF!</v>
      </c>
      <c r="N52" s="50" t="e">
        <f>#REF!</f>
        <v>#REF!</v>
      </c>
      <c r="O52" s="16"/>
    </row>
    <row r="53" spans="2:15" x14ac:dyDescent="0.2">
      <c r="B53" s="9" t="s">
        <v>17</v>
      </c>
      <c r="C53" s="13">
        <f>SUM(C34:C52)</f>
        <v>124.5</v>
      </c>
      <c r="D53" s="13">
        <f>SUM(D34:D52)</f>
        <v>129.5</v>
      </c>
      <c r="E53" s="13">
        <f>SUM(E34:E52)</f>
        <v>134.30000000000001</v>
      </c>
      <c r="F53" s="13">
        <f>SUM(F34:F52)*2</f>
        <v>254</v>
      </c>
      <c r="G53" s="55">
        <f>SUM(C53:F53)/C27</f>
        <v>33.805263157894736</v>
      </c>
    </row>
    <row r="54" spans="2:15" x14ac:dyDescent="0.2">
      <c r="B54" s="14" t="s">
        <v>16</v>
      </c>
      <c r="C54" s="15">
        <f>C53/C27</f>
        <v>6.5526315789473681</v>
      </c>
      <c r="D54" s="15">
        <f>D53/C27</f>
        <v>6.8157894736842106</v>
      </c>
      <c r="E54" s="15">
        <f>E53/C27</f>
        <v>7.0684210526315798</v>
      </c>
      <c r="F54" s="15">
        <f>F53/C27</f>
        <v>13.368421052631579</v>
      </c>
      <c r="G54" s="60">
        <f>SUM(C54:F54)</f>
        <v>33.805263157894743</v>
      </c>
    </row>
    <row r="56" spans="2:15" x14ac:dyDescent="0.2">
      <c r="B56" s="64"/>
      <c r="C56" s="64"/>
      <c r="D56" s="64"/>
      <c r="E56" s="64"/>
      <c r="F56" s="64"/>
      <c r="G56" s="64"/>
    </row>
    <row r="57" spans="2:15" x14ac:dyDescent="0.2">
      <c r="B57" s="64"/>
      <c r="C57" s="64"/>
      <c r="D57" s="64"/>
      <c r="E57" s="64"/>
      <c r="F57" s="64"/>
      <c r="G57" s="64"/>
    </row>
    <row r="58" spans="2:15" ht="21" x14ac:dyDescent="0.25">
      <c r="B58" s="63"/>
      <c r="C58" s="63"/>
      <c r="D58" s="64"/>
      <c r="E58" s="64"/>
      <c r="F58" s="64"/>
    </row>
    <row r="59" spans="2:15" ht="21" x14ac:dyDescent="0.25">
      <c r="B59" s="63"/>
      <c r="C59" s="65"/>
      <c r="D59" s="66"/>
      <c r="E59" s="66"/>
      <c r="F59" s="66"/>
    </row>
    <row r="60" spans="2:15" ht="21" x14ac:dyDescent="0.25">
      <c r="B60" s="63"/>
      <c r="C60" s="66"/>
      <c r="D60" s="66"/>
      <c r="E60" s="66"/>
      <c r="F60" s="66"/>
    </row>
    <row r="61" spans="2:15" ht="21" x14ac:dyDescent="0.25">
      <c r="B61" s="63"/>
      <c r="C61" s="65"/>
      <c r="D61" s="66"/>
      <c r="E61" s="66"/>
      <c r="F61" s="66"/>
    </row>
    <row r="62" spans="2:15" ht="21" x14ac:dyDescent="0.25">
      <c r="B62" s="63"/>
      <c r="C62" s="66"/>
      <c r="D62" s="66"/>
      <c r="E62" s="66"/>
      <c r="F62" s="66"/>
    </row>
    <row r="63" spans="2:15" ht="21" x14ac:dyDescent="0.25">
      <c r="B63" s="63"/>
      <c r="C63" s="66"/>
      <c r="D63" s="66"/>
      <c r="E63" s="66"/>
      <c r="F63" s="66"/>
    </row>
    <row r="64" spans="2:15" ht="21" x14ac:dyDescent="0.25">
      <c r="B64" s="63"/>
      <c r="C64" s="66"/>
      <c r="D64" s="66"/>
      <c r="E64" s="66"/>
      <c r="F64" s="66"/>
    </row>
    <row r="65" spans="2:7" ht="21" x14ac:dyDescent="0.25">
      <c r="B65" s="63"/>
      <c r="C65" s="66"/>
      <c r="D65" s="66"/>
      <c r="E65" s="66"/>
      <c r="F65" s="66"/>
    </row>
    <row r="66" spans="2:7" ht="21" x14ac:dyDescent="0.25">
      <c r="B66" s="63"/>
      <c r="C66" s="66"/>
      <c r="D66" s="66"/>
      <c r="E66" s="66"/>
      <c r="F66" s="66"/>
    </row>
    <row r="67" spans="2:7" ht="21" x14ac:dyDescent="0.25">
      <c r="B67" s="63"/>
      <c r="C67" s="66"/>
      <c r="D67" s="66"/>
      <c r="E67" s="66"/>
      <c r="F67" s="66"/>
    </row>
    <row r="68" spans="2:7" ht="21" x14ac:dyDescent="0.25">
      <c r="B68" s="63"/>
      <c r="C68" s="66"/>
      <c r="D68" s="66"/>
      <c r="E68" s="66"/>
      <c r="F68" s="66"/>
    </row>
    <row r="69" spans="2:7" ht="21" x14ac:dyDescent="0.25">
      <c r="B69" s="63"/>
      <c r="C69" s="66"/>
      <c r="D69" s="66"/>
      <c r="E69" s="66"/>
      <c r="F69" s="66"/>
    </row>
    <row r="70" spans="2:7" ht="21" x14ac:dyDescent="0.25">
      <c r="B70" s="63"/>
      <c r="C70" s="66"/>
      <c r="D70" s="66"/>
      <c r="E70" s="66"/>
      <c r="F70" s="66"/>
    </row>
    <row r="71" spans="2:7" ht="21" x14ac:dyDescent="0.25">
      <c r="B71" s="63"/>
      <c r="C71" s="66"/>
      <c r="D71" s="66"/>
      <c r="E71" s="66"/>
      <c r="F71" s="66"/>
    </row>
    <row r="72" spans="2:7" ht="21" x14ac:dyDescent="0.25">
      <c r="B72" s="63"/>
      <c r="C72" s="66"/>
      <c r="D72" s="66"/>
      <c r="E72" s="66"/>
      <c r="F72" s="66"/>
    </row>
    <row r="73" spans="2:7" ht="21" x14ac:dyDescent="0.25">
      <c r="B73" s="66"/>
      <c r="C73" s="66"/>
      <c r="D73" s="66"/>
      <c r="E73" s="66"/>
      <c r="F73" s="66"/>
    </row>
    <row r="74" spans="2:7" ht="18.5" customHeight="1" x14ac:dyDescent="0.25">
      <c r="B74" s="66"/>
      <c r="C74" s="66"/>
      <c r="D74" s="66"/>
      <c r="E74" s="66"/>
      <c r="F74" s="66"/>
      <c r="G74" s="66"/>
    </row>
    <row r="75" spans="2:7" ht="18.5" customHeight="1" x14ac:dyDescent="0.2"/>
    <row r="85" spans="2:7" x14ac:dyDescent="0.2">
      <c r="B85" s="4"/>
      <c r="C85" s="20"/>
      <c r="D85" s="20"/>
      <c r="E85" s="20"/>
      <c r="F85" s="20"/>
      <c r="G85" s="4"/>
    </row>
    <row r="86" spans="2:7" x14ac:dyDescent="0.2">
      <c r="B86" s="4"/>
      <c r="C86" s="20"/>
      <c r="D86" s="20"/>
      <c r="E86" s="20"/>
      <c r="F86" s="20"/>
      <c r="G86" s="4"/>
    </row>
    <row r="87" spans="2:7" x14ac:dyDescent="0.2">
      <c r="B87" s="4"/>
      <c r="C87" s="4"/>
      <c r="D87" s="4"/>
      <c r="E87" s="4"/>
      <c r="F87" s="4"/>
      <c r="G87" s="4"/>
    </row>
    <row r="88" spans="2:7" x14ac:dyDescent="0.2">
      <c r="B88" s="4"/>
      <c r="C88" s="4"/>
      <c r="D88" s="4"/>
      <c r="E88" s="4"/>
      <c r="F88" s="4"/>
      <c r="G88" s="4"/>
    </row>
    <row r="89" spans="2:7" x14ac:dyDescent="0.2">
      <c r="B89" s="4"/>
      <c r="C89" s="19"/>
      <c r="D89" s="19"/>
      <c r="E89" s="19"/>
      <c r="F89" s="19"/>
      <c r="G89" s="19"/>
    </row>
    <row r="90" spans="2:7" x14ac:dyDescent="0.2">
      <c r="B90" s="4"/>
      <c r="C90" s="4"/>
      <c r="D90" s="4"/>
      <c r="E90" s="4"/>
      <c r="F90" s="4"/>
      <c r="G90" s="4"/>
    </row>
    <row r="91" spans="2:7" ht="23.5" customHeight="1" x14ac:dyDescent="0.2">
      <c r="B91" s="17"/>
      <c r="C91" s="17"/>
      <c r="D91" s="17"/>
      <c r="E91" s="17"/>
      <c r="F91" s="17"/>
      <c r="G91" s="17"/>
    </row>
    <row r="92" spans="2:7" ht="23.5" customHeight="1" x14ac:dyDescent="0.2">
      <c r="B92" s="17"/>
      <c r="C92" s="17"/>
      <c r="D92" s="17"/>
      <c r="E92" s="17"/>
      <c r="F92" s="17"/>
      <c r="G92" s="17"/>
    </row>
    <row r="93" spans="2:7" ht="33.5" customHeight="1" x14ac:dyDescent="0.2">
      <c r="B93" s="17"/>
      <c r="C93" s="17"/>
      <c r="D93" s="17"/>
      <c r="E93" s="17"/>
      <c r="F93" s="17"/>
      <c r="G93" s="17"/>
    </row>
    <row r="94" spans="2:7" x14ac:dyDescent="0.2">
      <c r="B94" s="6"/>
      <c r="C94" s="4"/>
      <c r="D94" s="4"/>
      <c r="E94" s="4"/>
      <c r="F94" s="4"/>
      <c r="G94" s="4"/>
    </row>
    <row r="95" spans="2:7" x14ac:dyDescent="0.2">
      <c r="B95" s="4"/>
      <c r="C95" s="4"/>
      <c r="D95" s="4"/>
      <c r="E95" s="4"/>
      <c r="F95" s="4"/>
      <c r="G95" s="4"/>
    </row>
    <row r="96" spans="2:7" x14ac:dyDescent="0.2">
      <c r="B96" s="4"/>
      <c r="C96" s="4"/>
      <c r="D96" s="4"/>
      <c r="E96" s="4"/>
      <c r="F96" s="4"/>
      <c r="G96" s="4"/>
    </row>
    <row r="97" spans="2:7" x14ac:dyDescent="0.2">
      <c r="B97" s="4"/>
      <c r="C97" s="21"/>
      <c r="D97" s="21"/>
      <c r="E97" s="21"/>
      <c r="F97" s="21"/>
      <c r="G97" s="4"/>
    </row>
    <row r="98" spans="2:7" x14ac:dyDescent="0.2">
      <c r="B98" s="4"/>
      <c r="C98" s="4"/>
      <c r="D98" s="4"/>
      <c r="E98" s="4"/>
      <c r="F98" s="4"/>
      <c r="G98" s="4"/>
    </row>
    <row r="99" spans="2:7" x14ac:dyDescent="0.2">
      <c r="B99" s="4"/>
      <c r="C99" s="4"/>
      <c r="D99" s="4"/>
      <c r="E99" s="4"/>
      <c r="F99" s="4"/>
      <c r="G99" s="4"/>
    </row>
    <row r="100" spans="2:7" x14ac:dyDescent="0.2">
      <c r="B100" s="4"/>
      <c r="C100" s="4"/>
      <c r="D100" s="4"/>
      <c r="E100" s="4"/>
      <c r="F100" s="4"/>
      <c r="G100" s="4"/>
    </row>
    <row r="101" spans="2:7" x14ac:dyDescent="0.2">
      <c r="B101" s="4"/>
      <c r="C101" s="21"/>
      <c r="D101" s="21"/>
      <c r="E101" s="21"/>
      <c r="F101" s="21"/>
      <c r="G101" s="4"/>
    </row>
    <row r="102" spans="2:7" x14ac:dyDescent="0.2">
      <c r="B102" s="4"/>
      <c r="C102" s="21"/>
      <c r="D102" s="21"/>
      <c r="E102" s="21"/>
      <c r="F102" s="21"/>
      <c r="G102" s="4"/>
    </row>
    <row r="103" spans="2:7" x14ac:dyDescent="0.2">
      <c r="B103" s="4"/>
      <c r="C103" s="4"/>
      <c r="D103" s="4"/>
      <c r="E103" s="4"/>
      <c r="F103" s="4"/>
      <c r="G103" s="4"/>
    </row>
    <row r="104" spans="2:7" x14ac:dyDescent="0.2">
      <c r="B104" s="4"/>
      <c r="C104" s="4"/>
      <c r="D104" s="4"/>
      <c r="E104" s="4"/>
      <c r="F104" s="4"/>
      <c r="G104" s="4"/>
    </row>
    <row r="105" spans="2:7" x14ac:dyDescent="0.2">
      <c r="B105" s="4"/>
      <c r="C105" s="4"/>
      <c r="D105" s="4"/>
      <c r="E105" s="4"/>
      <c r="F105" s="4"/>
      <c r="G105" s="4"/>
    </row>
    <row r="106" spans="2:7" x14ac:dyDescent="0.2">
      <c r="B106" s="4"/>
      <c r="C106" s="4"/>
      <c r="D106" s="4"/>
      <c r="E106" s="4"/>
      <c r="F106" s="4"/>
      <c r="G106" s="4"/>
    </row>
    <row r="107" spans="2:7" x14ac:dyDescent="0.2">
      <c r="B107" s="4"/>
      <c r="C107" s="19"/>
      <c r="D107" s="19"/>
      <c r="E107" s="19"/>
      <c r="F107" s="19"/>
      <c r="G107" s="19"/>
    </row>
    <row r="108" spans="2:7" x14ac:dyDescent="0.2">
      <c r="B108" s="4"/>
      <c r="C108" s="4"/>
      <c r="D108" s="4"/>
      <c r="E108" s="4"/>
      <c r="F108" s="4"/>
      <c r="G108" s="4"/>
    </row>
    <row r="109" spans="2:7" x14ac:dyDescent="0.2">
      <c r="B109" s="4"/>
      <c r="C109" s="4"/>
      <c r="D109" s="4"/>
      <c r="E109" s="4"/>
      <c r="F109" s="4"/>
      <c r="G109" s="4"/>
    </row>
    <row r="110" spans="2:7" x14ac:dyDescent="0.2">
      <c r="B110" s="4"/>
      <c r="C110" s="4"/>
      <c r="D110" s="4"/>
      <c r="E110" s="4"/>
      <c r="F110" s="4"/>
      <c r="G110" s="4"/>
    </row>
    <row r="111" spans="2:7" x14ac:dyDescent="0.2">
      <c r="B111" s="6"/>
      <c r="C111" s="4"/>
      <c r="D111" s="4"/>
      <c r="E111" s="4"/>
      <c r="F111" s="4"/>
      <c r="G111" s="4"/>
    </row>
    <row r="112" spans="2:7" x14ac:dyDescent="0.2">
      <c r="B112" s="4"/>
      <c r="C112" s="4"/>
      <c r="D112" s="4"/>
      <c r="E112" s="4"/>
      <c r="F112" s="4"/>
      <c r="G112" s="4"/>
    </row>
    <row r="113" spans="2:7" x14ac:dyDescent="0.2">
      <c r="B113" s="4"/>
      <c r="C113" s="4"/>
      <c r="D113" s="4"/>
      <c r="E113" s="4"/>
      <c r="F113" s="4"/>
      <c r="G113" s="4"/>
    </row>
    <row r="114" spans="2:7" x14ac:dyDescent="0.2">
      <c r="B114" s="4"/>
      <c r="C114" s="4"/>
      <c r="D114" s="4"/>
      <c r="E114" s="4"/>
      <c r="F114" s="4"/>
      <c r="G114" s="4"/>
    </row>
    <row r="115" spans="2:7" x14ac:dyDescent="0.2">
      <c r="B115" s="4"/>
      <c r="C115" s="4"/>
      <c r="D115" s="4"/>
      <c r="E115" s="4"/>
      <c r="F115" s="4"/>
      <c r="G115" s="4"/>
    </row>
    <row r="116" spans="2:7" x14ac:dyDescent="0.2">
      <c r="B116" s="4"/>
      <c r="C116" s="4"/>
      <c r="D116" s="4"/>
      <c r="E116" s="4"/>
      <c r="F116" s="4"/>
      <c r="G116" s="4"/>
    </row>
    <row r="117" spans="2:7" x14ac:dyDescent="0.2">
      <c r="B117" s="4"/>
      <c r="C117" s="4"/>
      <c r="D117" s="4"/>
      <c r="E117" s="4"/>
      <c r="F117" s="4"/>
      <c r="G117" s="4"/>
    </row>
    <row r="118" spans="2:7" x14ac:dyDescent="0.2">
      <c r="B118" s="4"/>
      <c r="C118" s="21"/>
      <c r="D118" s="21"/>
      <c r="E118" s="21"/>
      <c r="F118" s="21"/>
      <c r="G118" s="4"/>
    </row>
    <row r="119" spans="2:7" x14ac:dyDescent="0.2">
      <c r="B119" s="4"/>
      <c r="C119" s="21"/>
      <c r="D119" s="21"/>
      <c r="E119" s="21"/>
      <c r="F119" s="21"/>
      <c r="G119" s="4"/>
    </row>
    <row r="120" spans="2:7" x14ac:dyDescent="0.2">
      <c r="B120" s="4"/>
      <c r="C120" s="4"/>
      <c r="D120" s="4"/>
      <c r="E120" s="4"/>
      <c r="F120" s="4"/>
      <c r="G120" s="4"/>
    </row>
    <row r="121" spans="2:7" x14ac:dyDescent="0.2">
      <c r="B121" s="4"/>
      <c r="C121" s="4"/>
      <c r="D121" s="4"/>
      <c r="E121" s="4"/>
      <c r="F121" s="4"/>
      <c r="G121" s="4"/>
    </row>
    <row r="122" spans="2:7" x14ac:dyDescent="0.2">
      <c r="B122" s="4"/>
      <c r="C122" s="4"/>
      <c r="D122" s="4"/>
      <c r="E122" s="4"/>
      <c r="F122" s="4"/>
      <c r="G122" s="4"/>
    </row>
    <row r="123" spans="2:7" x14ac:dyDescent="0.2">
      <c r="B123" s="4"/>
      <c r="C123" s="4"/>
      <c r="D123" s="4"/>
      <c r="E123" s="4"/>
      <c r="F123" s="4"/>
      <c r="G123" s="4"/>
    </row>
    <row r="124" spans="2:7" x14ac:dyDescent="0.2">
      <c r="B124" s="4"/>
      <c r="C124" s="19"/>
      <c r="D124" s="4"/>
      <c r="E124" s="19"/>
      <c r="F124" s="19"/>
      <c r="G124" s="4"/>
    </row>
    <row r="125" spans="2:7" x14ac:dyDescent="0.2">
      <c r="B125" s="4"/>
      <c r="C125" s="4"/>
      <c r="D125" s="4"/>
      <c r="E125" s="4"/>
      <c r="F125" s="4"/>
      <c r="G125" s="4"/>
    </row>
    <row r="126" spans="2:7" x14ac:dyDescent="0.2">
      <c r="B126" s="4"/>
      <c r="C126" s="4"/>
      <c r="D126" s="4"/>
      <c r="E126" s="4"/>
      <c r="F126" s="4"/>
      <c r="G126" s="4"/>
    </row>
    <row r="127" spans="2:7" x14ac:dyDescent="0.2">
      <c r="B127" s="4"/>
      <c r="C127" s="4"/>
      <c r="D127" s="4"/>
      <c r="E127" s="4"/>
      <c r="F127" s="4"/>
      <c r="G127" s="4"/>
    </row>
    <row r="128" spans="2:7" x14ac:dyDescent="0.2">
      <c r="B128" s="4"/>
      <c r="C128" s="4"/>
      <c r="D128" s="4"/>
      <c r="E128" s="4"/>
      <c r="F128" s="4"/>
      <c r="G128" s="4"/>
    </row>
  </sheetData>
  <conditionalFormatting sqref="C34">
    <cfRule type="cellIs" dxfId="51" priority="13" operator="greaterThan">
      <formula>10</formula>
    </cfRule>
  </conditionalFormatting>
  <conditionalFormatting sqref="C34:F48">
    <cfRule type="cellIs" dxfId="50" priority="7" operator="lessThan">
      <formula>1</formula>
    </cfRule>
    <cfRule type="cellIs" dxfId="49" priority="10" operator="lessThan">
      <formula>1</formula>
    </cfRule>
    <cfRule type="cellIs" dxfId="48" priority="11" operator="lessThan">
      <formula>1</formula>
    </cfRule>
    <cfRule type="cellIs" dxfId="47" priority="12" operator="greaterThan">
      <formula>10</formula>
    </cfRule>
  </conditionalFormatting>
  <conditionalFormatting sqref="C27">
    <cfRule type="cellIs" dxfId="46" priority="8" operator="lessThan">
      <formula>1</formula>
    </cfRule>
    <cfRule type="cellIs" dxfId="45" priority="9" operator="lessThan">
      <formula>1</formula>
    </cfRule>
  </conditionalFormatting>
  <conditionalFormatting sqref="G30">
    <cfRule type="cellIs" dxfId="44" priority="5" operator="lessThan">
      <formula>1</formula>
    </cfRule>
    <cfRule type="cellIs" dxfId="43" priority="6" operator="lessThan">
      <formula>1</formula>
    </cfRule>
  </conditionalFormatting>
  <conditionalFormatting sqref="G31">
    <cfRule type="cellIs" dxfId="42" priority="3" operator="lessThan">
      <formula>1</formula>
    </cfRule>
    <cfRule type="cellIs" dxfId="41" priority="4" operator="lessThan">
      <formula>1</formula>
    </cfRule>
  </conditionalFormatting>
  <conditionalFormatting sqref="G32">
    <cfRule type="cellIs" dxfId="40" priority="1" operator="lessThan">
      <formula>1</formula>
    </cfRule>
    <cfRule type="cellIs" dxfId="39" priority="2" operator="lessThan">
      <formula>1</formula>
    </cfRule>
  </conditionalFormatting>
  <pageMargins left="0.25" right="0.25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11811-1C6A-4BA4-9AB0-7D8BCB80AF42}">
  <dimension ref="A1:O127"/>
  <sheetViews>
    <sheetView zoomScale="75" workbookViewId="0">
      <selection activeCell="F22" sqref="F22"/>
    </sheetView>
  </sheetViews>
  <sheetFormatPr baseColWidth="10" defaultColWidth="8.83203125" defaultRowHeight="16" x14ac:dyDescent="0.2"/>
  <cols>
    <col min="1" max="1" width="4.33203125" style="1" customWidth="1"/>
    <col min="2" max="2" width="22.33203125" style="1" customWidth="1"/>
    <col min="3" max="4" width="15.6640625" style="1" customWidth="1"/>
    <col min="5" max="5" width="19.6640625" style="1" customWidth="1"/>
    <col min="6" max="6" width="22.5" style="1" customWidth="1"/>
    <col min="7" max="7" width="40.33203125" style="1" customWidth="1"/>
    <col min="8" max="8" width="8.33203125" style="1" customWidth="1"/>
    <col min="9" max="10" width="8.83203125" style="1"/>
    <col min="11" max="13" width="13.6640625" style="1" bestFit="1" customWidth="1"/>
    <col min="14" max="14" width="11.5" style="1" bestFit="1" customWidth="1"/>
    <col min="15" max="16384" width="8.83203125" style="1"/>
  </cols>
  <sheetData>
    <row r="1" spans="1:6" x14ac:dyDescent="0.2">
      <c r="A1" s="64"/>
      <c r="B1" s="64"/>
      <c r="C1" s="64"/>
      <c r="D1" s="64"/>
      <c r="E1" s="64"/>
    </row>
    <row r="2" spans="1:6" x14ac:dyDescent="0.2">
      <c r="A2" s="64"/>
      <c r="B2" s="64"/>
      <c r="C2" s="64"/>
      <c r="D2" s="64"/>
      <c r="E2" s="64"/>
    </row>
    <row r="3" spans="1:6" x14ac:dyDescent="0.2">
      <c r="A3" s="64"/>
      <c r="B3" s="64"/>
      <c r="C3" s="64"/>
      <c r="D3" s="64"/>
      <c r="E3" s="64"/>
    </row>
    <row r="4" spans="1:6" x14ac:dyDescent="0.2">
      <c r="A4" s="64"/>
      <c r="B4" s="64"/>
      <c r="C4" s="64"/>
      <c r="D4" s="64"/>
      <c r="E4" s="64"/>
    </row>
    <row r="5" spans="1:6" x14ac:dyDescent="0.2">
      <c r="A5" s="64"/>
      <c r="B5" s="64"/>
      <c r="C5" s="64"/>
      <c r="D5" s="64"/>
      <c r="E5" s="64"/>
    </row>
    <row r="6" spans="1:6" ht="21" x14ac:dyDescent="0.25">
      <c r="A6" s="64"/>
      <c r="B6" s="63" t="s">
        <v>64</v>
      </c>
      <c r="C6" s="66" t="s">
        <v>23</v>
      </c>
      <c r="D6" s="65"/>
      <c r="E6" s="64"/>
      <c r="F6" s="63" t="s">
        <v>83</v>
      </c>
    </row>
    <row r="7" spans="1:6" ht="21" x14ac:dyDescent="0.25">
      <c r="A7" s="64"/>
      <c r="B7" s="63" t="s">
        <v>65</v>
      </c>
      <c r="C7" s="66" t="s">
        <v>181</v>
      </c>
      <c r="D7" s="65"/>
      <c r="E7" s="66"/>
      <c r="F7" s="63" t="s">
        <v>84</v>
      </c>
    </row>
    <row r="8" spans="1:6" ht="21" x14ac:dyDescent="0.25">
      <c r="A8" s="64"/>
      <c r="B8" s="63" t="s">
        <v>66</v>
      </c>
      <c r="C8" s="66" t="s">
        <v>182</v>
      </c>
      <c r="D8" s="65"/>
      <c r="E8" s="66"/>
      <c r="F8" s="66" t="s">
        <v>276</v>
      </c>
    </row>
    <row r="9" spans="1:6" ht="21" x14ac:dyDescent="0.25">
      <c r="A9" s="64"/>
      <c r="B9" s="63" t="s">
        <v>67</v>
      </c>
      <c r="C9" s="66" t="s">
        <v>189</v>
      </c>
      <c r="D9" s="65"/>
      <c r="E9" s="66"/>
      <c r="F9" s="66" t="s">
        <v>285</v>
      </c>
    </row>
    <row r="10" spans="1:6" ht="21" x14ac:dyDescent="0.25">
      <c r="A10" s="64"/>
      <c r="B10" s="63" t="s">
        <v>68</v>
      </c>
      <c r="C10" s="66" t="s">
        <v>184</v>
      </c>
      <c r="D10" s="65"/>
      <c r="E10" s="66"/>
      <c r="F10" s="66" t="s">
        <v>283</v>
      </c>
    </row>
    <row r="11" spans="1:6" ht="21" x14ac:dyDescent="0.25">
      <c r="A11" s="64"/>
      <c r="B11" s="63" t="s">
        <v>69</v>
      </c>
      <c r="C11" s="66" t="s">
        <v>115</v>
      </c>
      <c r="D11" s="67"/>
      <c r="E11" s="66"/>
      <c r="F11" s="63" t="s">
        <v>85</v>
      </c>
    </row>
    <row r="12" spans="1:6" ht="21" x14ac:dyDescent="0.25">
      <c r="A12" s="64"/>
      <c r="B12" s="63" t="s">
        <v>70</v>
      </c>
      <c r="C12" s="66" t="s">
        <v>116</v>
      </c>
      <c r="D12" s="65"/>
      <c r="E12" s="66"/>
      <c r="F12" s="66" t="s">
        <v>277</v>
      </c>
    </row>
    <row r="13" spans="1:6" ht="21" x14ac:dyDescent="0.25">
      <c r="A13" s="64"/>
      <c r="B13" s="63" t="s">
        <v>71</v>
      </c>
      <c r="C13" s="66" t="s">
        <v>190</v>
      </c>
      <c r="D13" s="65"/>
      <c r="E13" s="66"/>
      <c r="F13" s="66" t="s">
        <v>280</v>
      </c>
    </row>
    <row r="14" spans="1:6" ht="21" x14ac:dyDescent="0.25">
      <c r="A14" s="64"/>
      <c r="B14" s="63" t="s">
        <v>72</v>
      </c>
      <c r="C14" s="66" t="s">
        <v>187</v>
      </c>
      <c r="D14" s="65"/>
      <c r="E14" s="66"/>
      <c r="F14" s="63" t="s">
        <v>86</v>
      </c>
    </row>
    <row r="15" spans="1:6" ht="21" x14ac:dyDescent="0.25">
      <c r="A15" s="64"/>
      <c r="B15" s="63" t="s">
        <v>73</v>
      </c>
      <c r="C15" s="66" t="s">
        <v>191</v>
      </c>
      <c r="D15" s="65"/>
      <c r="E15" s="66"/>
      <c r="F15" s="66" t="s">
        <v>278</v>
      </c>
    </row>
    <row r="16" spans="1:6" ht="21" x14ac:dyDescent="0.25">
      <c r="A16" s="64"/>
      <c r="B16" s="63" t="s">
        <v>74</v>
      </c>
      <c r="C16" s="66"/>
      <c r="D16" s="65"/>
      <c r="E16" s="66"/>
      <c r="F16" s="66" t="s">
        <v>281</v>
      </c>
    </row>
    <row r="17" spans="1:15" ht="21" x14ac:dyDescent="0.25">
      <c r="A17" s="64"/>
      <c r="B17" s="63" t="s">
        <v>75</v>
      </c>
      <c r="C17" s="66"/>
      <c r="D17" s="65"/>
      <c r="E17" s="66"/>
      <c r="F17" s="63" t="s">
        <v>87</v>
      </c>
    </row>
    <row r="18" spans="1:15" ht="21" x14ac:dyDescent="0.25">
      <c r="A18" s="64"/>
      <c r="B18" s="63" t="s">
        <v>76</v>
      </c>
      <c r="C18" s="66"/>
      <c r="D18" s="65" t="s">
        <v>77</v>
      </c>
      <c r="E18" s="66"/>
      <c r="F18" s="66" t="s">
        <v>279</v>
      </c>
    </row>
    <row r="19" spans="1:15" ht="21" x14ac:dyDescent="0.25">
      <c r="A19" s="64"/>
      <c r="B19" s="63" t="s">
        <v>78</v>
      </c>
      <c r="C19" s="66"/>
      <c r="D19" s="65"/>
      <c r="E19" s="66"/>
      <c r="F19" s="66" t="s">
        <v>282</v>
      </c>
    </row>
    <row r="20" spans="1:15" ht="21" x14ac:dyDescent="0.25">
      <c r="A20" s="64"/>
      <c r="B20" s="63" t="s">
        <v>79</v>
      </c>
      <c r="C20" s="66"/>
      <c r="D20" s="65"/>
      <c r="E20" s="66"/>
      <c r="F20" s="66" t="s">
        <v>284</v>
      </c>
    </row>
    <row r="21" spans="1:15" ht="21" x14ac:dyDescent="0.25">
      <c r="A21" s="64"/>
      <c r="B21" s="63" t="s">
        <v>80</v>
      </c>
      <c r="C21" s="66"/>
      <c r="D21" s="65"/>
      <c r="E21" s="66"/>
      <c r="F21" s="66" t="s">
        <v>286</v>
      </c>
    </row>
    <row r="22" spans="1:15" ht="21" x14ac:dyDescent="0.25">
      <c r="A22" s="64"/>
      <c r="B22" s="63" t="s">
        <v>81</v>
      </c>
      <c r="C22" s="66"/>
      <c r="D22" s="65"/>
      <c r="E22" s="66"/>
    </row>
    <row r="23" spans="1:15" s="5" customFormat="1" ht="27" customHeight="1" x14ac:dyDescent="0.25">
      <c r="A23" s="68"/>
      <c r="B23" s="63" t="s">
        <v>82</v>
      </c>
      <c r="C23" s="66" t="s">
        <v>112</v>
      </c>
      <c r="D23" s="65"/>
      <c r="E23" s="66"/>
      <c r="F23" s="3"/>
      <c r="G23" s="4"/>
    </row>
    <row r="24" spans="1:15" s="5" customFormat="1" ht="27" customHeight="1" x14ac:dyDescent="0.25">
      <c r="A24" s="68"/>
      <c r="B24" s="63"/>
      <c r="C24" s="66"/>
      <c r="D24" s="66"/>
      <c r="E24" s="66"/>
      <c r="F24" s="3"/>
      <c r="G24" s="4"/>
    </row>
    <row r="25" spans="1:15" s="5" customFormat="1" ht="13.5" customHeight="1" x14ac:dyDescent="0.25">
      <c r="B25" s="2"/>
      <c r="C25" s="3"/>
      <c r="D25" s="3"/>
      <c r="E25" s="3"/>
      <c r="F25" s="3"/>
      <c r="G25" s="4"/>
    </row>
    <row r="26" spans="1:15" s="5" customFormat="1" ht="21" x14ac:dyDescent="0.25">
      <c r="B26" s="2" t="s">
        <v>20</v>
      </c>
      <c r="C26" s="43">
        <v>19</v>
      </c>
      <c r="D26" s="3"/>
      <c r="E26" s="3"/>
      <c r="F26" s="3"/>
      <c r="G26" s="4"/>
    </row>
    <row r="27" spans="1:15" x14ac:dyDescent="0.2">
      <c r="B27" s="6"/>
    </row>
    <row r="28" spans="1:15" x14ac:dyDescent="0.2">
      <c r="B28" s="7" t="s">
        <v>14</v>
      </c>
      <c r="C28" s="7" t="s">
        <v>59</v>
      </c>
      <c r="D28" s="7" t="s">
        <v>60</v>
      </c>
      <c r="E28" s="45" t="s">
        <v>61</v>
      </c>
      <c r="F28" s="7" t="s">
        <v>62</v>
      </c>
      <c r="G28" s="38" t="s">
        <v>15</v>
      </c>
    </row>
    <row r="29" spans="1:15" x14ac:dyDescent="0.2">
      <c r="B29" s="8"/>
      <c r="C29" s="9" t="s">
        <v>1</v>
      </c>
      <c r="D29" s="9" t="s">
        <v>2</v>
      </c>
      <c r="E29" s="9" t="s">
        <v>57</v>
      </c>
      <c r="F29" s="9" t="s">
        <v>30</v>
      </c>
      <c r="G29" s="51" t="s">
        <v>41</v>
      </c>
    </row>
    <row r="30" spans="1:15" x14ac:dyDescent="0.2">
      <c r="B30" s="8"/>
      <c r="C30" s="9" t="s">
        <v>55</v>
      </c>
      <c r="D30" s="9" t="s">
        <v>55</v>
      </c>
      <c r="E30" s="9"/>
      <c r="F30" s="9" t="s">
        <v>56</v>
      </c>
      <c r="G30" s="51" t="s">
        <v>54</v>
      </c>
    </row>
    <row r="31" spans="1:15" x14ac:dyDescent="0.2">
      <c r="B31" s="8"/>
      <c r="C31" s="9"/>
      <c r="D31" s="9"/>
      <c r="E31" s="9"/>
      <c r="F31" s="9"/>
      <c r="G31" s="51" t="s">
        <v>53</v>
      </c>
      <c r="K31" s="50" t="s">
        <v>0</v>
      </c>
      <c r="L31" s="50" t="s">
        <v>21</v>
      </c>
      <c r="M31" s="50" t="s">
        <v>49</v>
      </c>
      <c r="N31" s="50" t="s">
        <v>42</v>
      </c>
      <c r="O31" s="50" t="s">
        <v>50</v>
      </c>
    </row>
    <row r="32" spans="1:15" x14ac:dyDescent="0.2">
      <c r="B32" s="10"/>
      <c r="C32" s="11"/>
      <c r="D32" s="11"/>
      <c r="E32" s="11"/>
      <c r="F32" s="11"/>
      <c r="G32" s="52" t="s">
        <v>43</v>
      </c>
      <c r="J32" s="1" t="str">
        <f>B33</f>
        <v>Kock 1</v>
      </c>
      <c r="K32" s="50">
        <f t="shared" ref="K32:N47" si="0">C33</f>
        <v>7.5</v>
      </c>
      <c r="L32" s="50">
        <f t="shared" si="0"/>
        <v>7.5</v>
      </c>
      <c r="M32" s="50">
        <f t="shared" si="0"/>
        <v>7</v>
      </c>
      <c r="N32" s="50">
        <f t="shared" si="0"/>
        <v>7</v>
      </c>
      <c r="O32" s="50"/>
    </row>
    <row r="33" spans="2:15" x14ac:dyDescent="0.2">
      <c r="B33" s="11" t="s">
        <v>3</v>
      </c>
      <c r="C33" s="56">
        <v>7.5</v>
      </c>
      <c r="D33" s="56">
        <v>7.5</v>
      </c>
      <c r="E33" s="56">
        <v>7</v>
      </c>
      <c r="F33" s="56">
        <v>7</v>
      </c>
      <c r="G33" s="53"/>
      <c r="J33" s="1" t="str">
        <f t="shared" ref="J33:J42" si="1">B34</f>
        <v>Kock 2</v>
      </c>
      <c r="K33" s="50">
        <f t="shared" si="0"/>
        <v>6.5</v>
      </c>
      <c r="L33" s="50">
        <f t="shared" si="0"/>
        <v>4</v>
      </c>
      <c r="M33" s="50">
        <f t="shared" si="0"/>
        <v>3.5</v>
      </c>
      <c r="N33" s="50">
        <f t="shared" si="0"/>
        <v>5</v>
      </c>
      <c r="O33" s="50"/>
    </row>
    <row r="34" spans="2:15" x14ac:dyDescent="0.2">
      <c r="B34" s="9" t="s">
        <v>93</v>
      </c>
      <c r="C34" s="57">
        <v>6.5</v>
      </c>
      <c r="D34" s="57">
        <v>4</v>
      </c>
      <c r="E34" s="57">
        <v>3.5</v>
      </c>
      <c r="F34" s="57">
        <v>5</v>
      </c>
      <c r="G34" s="13"/>
      <c r="J34" s="1" t="str">
        <f t="shared" si="1"/>
        <v>Kock 3</v>
      </c>
      <c r="K34" s="50">
        <f t="shared" si="0"/>
        <v>7</v>
      </c>
      <c r="L34" s="50">
        <f t="shared" si="0"/>
        <v>5</v>
      </c>
      <c r="M34" s="50">
        <f t="shared" si="0"/>
        <v>6</v>
      </c>
      <c r="N34" s="50">
        <f t="shared" si="0"/>
        <v>7</v>
      </c>
      <c r="O34" s="50"/>
    </row>
    <row r="35" spans="2:15" x14ac:dyDescent="0.2">
      <c r="B35" s="9" t="s">
        <v>4</v>
      </c>
      <c r="C35" s="57">
        <v>7</v>
      </c>
      <c r="D35" s="57">
        <v>5</v>
      </c>
      <c r="E35" s="57">
        <v>6</v>
      </c>
      <c r="F35" s="57">
        <v>7</v>
      </c>
      <c r="G35" s="13"/>
      <c r="J35" s="1" t="str">
        <f t="shared" si="1"/>
        <v>Kock 4</v>
      </c>
      <c r="K35" s="50">
        <f t="shared" si="0"/>
        <v>6.5</v>
      </c>
      <c r="L35" s="50">
        <f t="shared" si="0"/>
        <v>6</v>
      </c>
      <c r="M35" s="50">
        <f t="shared" si="0"/>
        <v>6</v>
      </c>
      <c r="N35" s="50">
        <f t="shared" si="0"/>
        <v>7</v>
      </c>
      <c r="O35" s="50"/>
    </row>
    <row r="36" spans="2:15" x14ac:dyDescent="0.2">
      <c r="B36" s="9" t="s">
        <v>5</v>
      </c>
      <c r="C36" s="57">
        <v>6.5</v>
      </c>
      <c r="D36" s="57">
        <v>6</v>
      </c>
      <c r="E36" s="57">
        <v>6</v>
      </c>
      <c r="F36" s="57">
        <v>7</v>
      </c>
      <c r="G36" s="13"/>
      <c r="J36" s="1" t="str">
        <f t="shared" si="1"/>
        <v>Kock 5</v>
      </c>
      <c r="K36" s="50">
        <f t="shared" si="0"/>
        <v>8</v>
      </c>
      <c r="L36" s="50">
        <f t="shared" si="0"/>
        <v>7</v>
      </c>
      <c r="M36" s="50">
        <f t="shared" si="0"/>
        <v>4</v>
      </c>
      <c r="N36" s="50">
        <f t="shared" si="0"/>
        <v>7</v>
      </c>
      <c r="O36" s="50"/>
    </row>
    <row r="37" spans="2:15" x14ac:dyDescent="0.2">
      <c r="B37" s="9" t="s">
        <v>6</v>
      </c>
      <c r="C37" s="57">
        <v>8</v>
      </c>
      <c r="D37" s="57">
        <v>7</v>
      </c>
      <c r="E37" s="57">
        <v>4</v>
      </c>
      <c r="F37" s="57">
        <v>7</v>
      </c>
      <c r="G37" s="13"/>
      <c r="J37" s="1" t="str">
        <f t="shared" si="1"/>
        <v>Kock 6</v>
      </c>
      <c r="K37" s="50">
        <f t="shared" si="0"/>
        <v>6</v>
      </c>
      <c r="L37" s="50">
        <f t="shared" si="0"/>
        <v>5</v>
      </c>
      <c r="M37" s="50">
        <f t="shared" si="0"/>
        <v>5</v>
      </c>
      <c r="N37" s="50">
        <f t="shared" si="0"/>
        <v>6</v>
      </c>
      <c r="O37" s="50"/>
    </row>
    <row r="38" spans="2:15" x14ac:dyDescent="0.2">
      <c r="B38" s="9" t="s">
        <v>7</v>
      </c>
      <c r="C38" s="57">
        <v>6</v>
      </c>
      <c r="D38" s="57">
        <v>5</v>
      </c>
      <c r="E38" s="57">
        <v>5</v>
      </c>
      <c r="F38" s="57">
        <v>6</v>
      </c>
      <c r="G38" s="13"/>
      <c r="J38" s="1" t="str">
        <f t="shared" si="1"/>
        <v>Kock 7</v>
      </c>
      <c r="K38" s="50">
        <f t="shared" si="0"/>
        <v>7.5</v>
      </c>
      <c r="L38" s="50">
        <f t="shared" si="0"/>
        <v>5</v>
      </c>
      <c r="M38" s="50">
        <f t="shared" si="0"/>
        <v>7</v>
      </c>
      <c r="N38" s="50">
        <f t="shared" si="0"/>
        <v>8</v>
      </c>
      <c r="O38" s="50"/>
    </row>
    <row r="39" spans="2:15" x14ac:dyDescent="0.2">
      <c r="B39" s="9" t="s">
        <v>8</v>
      </c>
      <c r="C39" s="57">
        <v>7.5</v>
      </c>
      <c r="D39" s="57">
        <v>5</v>
      </c>
      <c r="E39" s="57">
        <v>7</v>
      </c>
      <c r="F39" s="57">
        <v>8</v>
      </c>
      <c r="G39" s="13"/>
      <c r="J39" s="1" t="str">
        <f t="shared" si="1"/>
        <v>Kock 8</v>
      </c>
      <c r="K39" s="50">
        <f t="shared" si="0"/>
        <v>5</v>
      </c>
      <c r="L39" s="50">
        <f t="shared" si="0"/>
        <v>5</v>
      </c>
      <c r="M39" s="50">
        <f t="shared" si="0"/>
        <v>5</v>
      </c>
      <c r="N39" s="50">
        <f t="shared" si="0"/>
        <v>5</v>
      </c>
      <c r="O39" s="50"/>
    </row>
    <row r="40" spans="2:15" x14ac:dyDescent="0.2">
      <c r="B40" s="9" t="s">
        <v>9</v>
      </c>
      <c r="C40" s="57">
        <v>5</v>
      </c>
      <c r="D40" s="57">
        <v>5</v>
      </c>
      <c r="E40" s="57">
        <v>5</v>
      </c>
      <c r="F40" s="57">
        <v>5</v>
      </c>
      <c r="G40" s="13"/>
      <c r="J40" s="1" t="str">
        <f t="shared" si="1"/>
        <v>Kock 9</v>
      </c>
      <c r="K40" s="50">
        <f t="shared" si="0"/>
        <v>4</v>
      </c>
      <c r="L40" s="50">
        <f t="shared" si="0"/>
        <v>5</v>
      </c>
      <c r="M40" s="50">
        <f t="shared" si="0"/>
        <v>8</v>
      </c>
      <c r="N40" s="50">
        <f t="shared" si="0"/>
        <v>7</v>
      </c>
      <c r="O40" s="50"/>
    </row>
    <row r="41" spans="2:15" x14ac:dyDescent="0.2">
      <c r="B41" s="9" t="s">
        <v>10</v>
      </c>
      <c r="C41" s="57">
        <v>4</v>
      </c>
      <c r="D41" s="57">
        <v>5</v>
      </c>
      <c r="E41" s="57">
        <v>8</v>
      </c>
      <c r="F41" s="57">
        <v>7</v>
      </c>
      <c r="G41" s="13"/>
      <c r="J41" s="1" t="str">
        <f t="shared" si="1"/>
        <v>Kock 10</v>
      </c>
      <c r="K41" s="50">
        <f t="shared" si="0"/>
        <v>3.5</v>
      </c>
      <c r="L41" s="50">
        <f t="shared" si="0"/>
        <v>3</v>
      </c>
      <c r="M41" s="50">
        <f t="shared" si="0"/>
        <v>3</v>
      </c>
      <c r="N41" s="50">
        <f t="shared" si="0"/>
        <v>3</v>
      </c>
      <c r="O41" s="50"/>
    </row>
    <row r="42" spans="2:15" x14ac:dyDescent="0.2">
      <c r="B42" s="9" t="s">
        <v>11</v>
      </c>
      <c r="C42" s="57">
        <v>3.5</v>
      </c>
      <c r="D42" s="57">
        <v>3</v>
      </c>
      <c r="E42" s="57">
        <v>3</v>
      </c>
      <c r="F42" s="57">
        <v>3</v>
      </c>
      <c r="G42" s="13"/>
      <c r="J42" s="1" t="str">
        <f t="shared" si="1"/>
        <v>Kock 11</v>
      </c>
      <c r="K42" s="50">
        <f t="shared" si="0"/>
        <v>8</v>
      </c>
      <c r="L42" s="50">
        <f t="shared" si="0"/>
        <v>10</v>
      </c>
      <c r="M42" s="50">
        <f t="shared" si="0"/>
        <v>9</v>
      </c>
      <c r="N42" s="50">
        <f t="shared" si="0"/>
        <v>10</v>
      </c>
      <c r="O42" s="50"/>
    </row>
    <row r="43" spans="2:15" x14ac:dyDescent="0.2">
      <c r="B43" s="9" t="s">
        <v>12</v>
      </c>
      <c r="C43" s="57">
        <v>8</v>
      </c>
      <c r="D43" s="57">
        <v>10</v>
      </c>
      <c r="E43" s="57">
        <v>9</v>
      </c>
      <c r="F43" s="57">
        <v>10</v>
      </c>
      <c r="G43" s="13"/>
      <c r="J43" s="1" t="s">
        <v>31</v>
      </c>
      <c r="K43" s="50">
        <f t="shared" si="0"/>
        <v>8</v>
      </c>
      <c r="L43" s="50">
        <f t="shared" si="0"/>
        <v>5</v>
      </c>
      <c r="M43" s="50">
        <f t="shared" si="0"/>
        <v>4</v>
      </c>
      <c r="N43" s="50">
        <f t="shared" si="0"/>
        <v>7</v>
      </c>
      <c r="O43" s="50"/>
    </row>
    <row r="44" spans="2:15" x14ac:dyDescent="0.2">
      <c r="B44" s="9" t="s">
        <v>31</v>
      </c>
      <c r="C44" s="57">
        <v>8</v>
      </c>
      <c r="D44" s="57">
        <v>5</v>
      </c>
      <c r="E44" s="57">
        <v>4</v>
      </c>
      <c r="F44" s="57">
        <v>7</v>
      </c>
      <c r="G44" s="13"/>
      <c r="J44" s="1" t="s">
        <v>32</v>
      </c>
      <c r="K44" s="50">
        <f t="shared" si="0"/>
        <v>7</v>
      </c>
      <c r="L44" s="50">
        <f t="shared" si="0"/>
        <v>3</v>
      </c>
      <c r="M44" s="50">
        <f t="shared" si="0"/>
        <v>6</v>
      </c>
      <c r="N44" s="50">
        <f t="shared" si="0"/>
        <v>4</v>
      </c>
      <c r="O44" s="50"/>
    </row>
    <row r="45" spans="2:15" x14ac:dyDescent="0.2">
      <c r="B45" s="9" t="s">
        <v>32</v>
      </c>
      <c r="C45" s="57">
        <v>7</v>
      </c>
      <c r="D45" s="57">
        <v>3</v>
      </c>
      <c r="E45" s="57">
        <v>6</v>
      </c>
      <c r="F45" s="57">
        <v>4</v>
      </c>
      <c r="G45" s="13"/>
      <c r="J45" s="1" t="s">
        <v>33</v>
      </c>
      <c r="K45" s="50">
        <f t="shared" si="0"/>
        <v>7</v>
      </c>
      <c r="L45" s="50">
        <f t="shared" si="0"/>
        <v>4</v>
      </c>
      <c r="M45" s="50">
        <f t="shared" si="0"/>
        <v>4</v>
      </c>
      <c r="N45" s="50">
        <f t="shared" si="0"/>
        <v>4</v>
      </c>
      <c r="O45" s="50"/>
    </row>
    <row r="46" spans="2:15" x14ac:dyDescent="0.2">
      <c r="B46" s="9" t="s">
        <v>33</v>
      </c>
      <c r="C46" s="57">
        <v>7</v>
      </c>
      <c r="D46" s="57">
        <v>4</v>
      </c>
      <c r="E46" s="57">
        <v>4</v>
      </c>
      <c r="F46" s="57">
        <v>4</v>
      </c>
      <c r="G46" s="13"/>
      <c r="J46" s="1" t="s">
        <v>34</v>
      </c>
      <c r="K46" s="50">
        <f t="shared" si="0"/>
        <v>7.5</v>
      </c>
      <c r="L46" s="50">
        <f t="shared" si="0"/>
        <v>5</v>
      </c>
      <c r="M46" s="50">
        <f t="shared" si="0"/>
        <v>5</v>
      </c>
      <c r="N46" s="50">
        <f t="shared" si="0"/>
        <v>6</v>
      </c>
      <c r="O46" s="50"/>
    </row>
    <row r="47" spans="2:15" x14ac:dyDescent="0.2">
      <c r="B47" s="9" t="s">
        <v>34</v>
      </c>
      <c r="C47" s="57">
        <v>7.5</v>
      </c>
      <c r="D47" s="57">
        <v>5</v>
      </c>
      <c r="E47" s="57">
        <v>5</v>
      </c>
      <c r="F47" s="57">
        <v>6</v>
      </c>
      <c r="G47" s="13"/>
      <c r="J47" s="1" t="s">
        <v>44</v>
      </c>
      <c r="K47" s="50">
        <f t="shared" si="0"/>
        <v>7</v>
      </c>
      <c r="L47" s="50">
        <f t="shared" si="0"/>
        <v>5</v>
      </c>
      <c r="M47" s="50">
        <f t="shared" si="0"/>
        <v>7.5</v>
      </c>
      <c r="N47" s="50">
        <f t="shared" si="0"/>
        <v>7</v>
      </c>
      <c r="O47" s="16"/>
    </row>
    <row r="48" spans="2:15" x14ac:dyDescent="0.2">
      <c r="B48" s="16" t="s">
        <v>44</v>
      </c>
      <c r="C48" s="59">
        <v>7</v>
      </c>
      <c r="D48" s="59">
        <v>5</v>
      </c>
      <c r="E48" s="59">
        <v>7.5</v>
      </c>
      <c r="F48" s="59">
        <v>7</v>
      </c>
      <c r="G48" s="16"/>
      <c r="J48" s="1" t="s">
        <v>45</v>
      </c>
      <c r="K48" s="50">
        <f t="shared" ref="K48:N50" si="2">C49</f>
        <v>7.5</v>
      </c>
      <c r="L48" s="50">
        <f t="shared" si="2"/>
        <v>7</v>
      </c>
      <c r="M48" s="50">
        <f t="shared" si="2"/>
        <v>6</v>
      </c>
      <c r="N48" s="50">
        <f t="shared" si="2"/>
        <v>5</v>
      </c>
      <c r="O48" s="16"/>
    </row>
    <row r="49" spans="2:15" x14ac:dyDescent="0.2">
      <c r="B49" s="16" t="s">
        <v>45</v>
      </c>
      <c r="C49" s="59">
        <v>7.5</v>
      </c>
      <c r="D49" s="59">
        <v>7</v>
      </c>
      <c r="E49" s="59">
        <v>6</v>
      </c>
      <c r="F49" s="59">
        <v>5</v>
      </c>
      <c r="G49" s="16"/>
      <c r="J49" s="1" t="s">
        <v>46</v>
      </c>
      <c r="K49" s="50">
        <f t="shared" si="2"/>
        <v>6</v>
      </c>
      <c r="L49" s="50">
        <f t="shared" si="2"/>
        <v>3</v>
      </c>
      <c r="M49" s="50">
        <f t="shared" si="2"/>
        <v>3</v>
      </c>
      <c r="N49" s="50">
        <f t="shared" si="2"/>
        <v>5</v>
      </c>
      <c r="O49" s="16"/>
    </row>
    <row r="50" spans="2:15" x14ac:dyDescent="0.2">
      <c r="B50" s="16" t="s">
        <v>51</v>
      </c>
      <c r="C50" s="57">
        <v>6</v>
      </c>
      <c r="D50" s="57">
        <v>3</v>
      </c>
      <c r="E50" s="57">
        <v>3</v>
      </c>
      <c r="F50" s="57">
        <v>5</v>
      </c>
      <c r="G50" s="16"/>
      <c r="J50" s="1" t="s">
        <v>47</v>
      </c>
      <c r="K50" s="50">
        <f t="shared" si="2"/>
        <v>4</v>
      </c>
      <c r="L50" s="50">
        <f t="shared" si="2"/>
        <v>5</v>
      </c>
      <c r="M50" s="50">
        <f t="shared" si="2"/>
        <v>6</v>
      </c>
      <c r="N50" s="50">
        <f t="shared" si="2"/>
        <v>5</v>
      </c>
      <c r="O50" s="16"/>
    </row>
    <row r="51" spans="2:15" x14ac:dyDescent="0.2">
      <c r="B51" s="16" t="s">
        <v>52</v>
      </c>
      <c r="C51" s="59">
        <v>4</v>
      </c>
      <c r="D51" s="59">
        <v>5</v>
      </c>
      <c r="E51" s="59">
        <v>6</v>
      </c>
      <c r="F51" s="59">
        <v>5</v>
      </c>
      <c r="G51" s="16"/>
      <c r="I51" s="17"/>
      <c r="J51" s="1" t="s">
        <v>48</v>
      </c>
      <c r="K51" s="50" t="e">
        <f>#REF!</f>
        <v>#REF!</v>
      </c>
      <c r="L51" s="50" t="e">
        <f>#REF!</f>
        <v>#REF!</v>
      </c>
      <c r="M51" s="50" t="e">
        <f>#REF!</f>
        <v>#REF!</v>
      </c>
      <c r="N51" s="50" t="e">
        <f>#REF!</f>
        <v>#REF!</v>
      </c>
      <c r="O51" s="16"/>
    </row>
    <row r="52" spans="2:15" x14ac:dyDescent="0.2">
      <c r="B52" s="9" t="s">
        <v>17</v>
      </c>
      <c r="C52" s="13">
        <f>SUM(C33:C51)</f>
        <v>123.5</v>
      </c>
      <c r="D52" s="13">
        <f>SUM(D33:D51)</f>
        <v>99.5</v>
      </c>
      <c r="E52" s="13">
        <f>SUM(E33:E51)</f>
        <v>105</v>
      </c>
      <c r="F52" s="13">
        <f>SUM(F33:F51)*2</f>
        <v>230</v>
      </c>
      <c r="G52" s="55">
        <f>SUM(C52:F52)/C26</f>
        <v>29.368421052631579</v>
      </c>
    </row>
    <row r="53" spans="2:15" x14ac:dyDescent="0.2">
      <c r="B53" s="14" t="s">
        <v>16</v>
      </c>
      <c r="C53" s="15">
        <f>C52/C26</f>
        <v>6.5</v>
      </c>
      <c r="D53" s="15">
        <f>D52/C26</f>
        <v>5.2368421052631575</v>
      </c>
      <c r="E53" s="15">
        <f>E52/C26</f>
        <v>5.5263157894736841</v>
      </c>
      <c r="F53" s="15">
        <f>F52/C26</f>
        <v>12.105263157894736</v>
      </c>
      <c r="G53" s="60">
        <f>SUM(C53:F53)</f>
        <v>29.368421052631579</v>
      </c>
    </row>
    <row r="55" spans="2:15" x14ac:dyDescent="0.2">
      <c r="B55" s="64"/>
      <c r="C55" s="64"/>
      <c r="D55" s="64"/>
      <c r="E55" s="64"/>
      <c r="F55" s="64"/>
      <c r="G55" s="64"/>
    </row>
    <row r="56" spans="2:15" x14ac:dyDescent="0.2">
      <c r="B56" s="64"/>
      <c r="C56" s="64"/>
      <c r="D56" s="64"/>
      <c r="E56" s="64"/>
      <c r="F56" s="64"/>
      <c r="G56" s="64"/>
    </row>
    <row r="57" spans="2:15" ht="21" x14ac:dyDescent="0.25">
      <c r="B57" s="63"/>
      <c r="C57" s="63"/>
      <c r="D57" s="64"/>
      <c r="E57" s="64"/>
      <c r="F57" s="64"/>
    </row>
    <row r="58" spans="2:15" ht="21" x14ac:dyDescent="0.25">
      <c r="B58" s="63"/>
      <c r="C58" s="65"/>
      <c r="D58" s="66"/>
      <c r="E58" s="66"/>
      <c r="F58" s="66"/>
    </row>
    <row r="59" spans="2:15" ht="21" x14ac:dyDescent="0.25">
      <c r="B59" s="63"/>
      <c r="C59" s="66"/>
      <c r="D59" s="66"/>
      <c r="E59" s="66"/>
      <c r="F59" s="66"/>
    </row>
    <row r="60" spans="2:15" ht="21" x14ac:dyDescent="0.25">
      <c r="B60" s="63"/>
      <c r="C60" s="65"/>
      <c r="D60" s="66"/>
      <c r="E60" s="66"/>
      <c r="F60" s="66"/>
    </row>
    <row r="61" spans="2:15" ht="21" x14ac:dyDescent="0.25">
      <c r="B61" s="63"/>
      <c r="C61" s="66"/>
      <c r="D61" s="66"/>
      <c r="E61" s="66"/>
      <c r="F61" s="66"/>
    </row>
    <row r="62" spans="2:15" ht="21" x14ac:dyDescent="0.25">
      <c r="B62" s="63"/>
      <c r="C62" s="66"/>
      <c r="D62" s="66"/>
      <c r="E62" s="66"/>
      <c r="F62" s="66"/>
    </row>
    <row r="63" spans="2:15" ht="21" x14ac:dyDescent="0.25">
      <c r="B63" s="63"/>
      <c r="C63" s="66"/>
      <c r="D63" s="66"/>
      <c r="E63" s="66"/>
      <c r="F63" s="66"/>
    </row>
    <row r="64" spans="2:15" ht="21" x14ac:dyDescent="0.25">
      <c r="B64" s="63"/>
      <c r="C64" s="66"/>
      <c r="D64" s="66"/>
      <c r="E64" s="66"/>
      <c r="F64" s="66"/>
    </row>
    <row r="65" spans="2:7" ht="21" x14ac:dyDescent="0.25">
      <c r="B65" s="63"/>
      <c r="C65" s="66"/>
      <c r="D65" s="66"/>
      <c r="E65" s="66"/>
      <c r="F65" s="66"/>
    </row>
    <row r="66" spans="2:7" ht="21" x14ac:dyDescent="0.25">
      <c r="B66" s="63"/>
      <c r="C66" s="66"/>
      <c r="D66" s="66"/>
      <c r="E66" s="66"/>
      <c r="F66" s="66"/>
    </row>
    <row r="67" spans="2:7" ht="21" x14ac:dyDescent="0.25">
      <c r="B67" s="63"/>
      <c r="C67" s="66"/>
      <c r="D67" s="66"/>
      <c r="E67" s="66"/>
      <c r="F67" s="66"/>
    </row>
    <row r="68" spans="2:7" ht="21" x14ac:dyDescent="0.25">
      <c r="B68" s="63"/>
      <c r="C68" s="66"/>
      <c r="D68" s="66"/>
      <c r="E68" s="66"/>
      <c r="F68" s="66"/>
    </row>
    <row r="69" spans="2:7" ht="21" x14ac:dyDescent="0.25">
      <c r="B69" s="63"/>
      <c r="C69" s="66"/>
      <c r="D69" s="66"/>
      <c r="E69" s="66"/>
      <c r="F69" s="66"/>
    </row>
    <row r="70" spans="2:7" ht="21" x14ac:dyDescent="0.25">
      <c r="B70" s="63"/>
      <c r="C70" s="66"/>
      <c r="D70" s="66"/>
      <c r="E70" s="66"/>
      <c r="F70" s="66"/>
    </row>
    <row r="71" spans="2:7" ht="21" x14ac:dyDescent="0.25">
      <c r="B71" s="63"/>
      <c r="C71" s="66"/>
      <c r="D71" s="66"/>
      <c r="E71" s="66"/>
      <c r="F71" s="66"/>
    </row>
    <row r="72" spans="2:7" ht="21" x14ac:dyDescent="0.25">
      <c r="B72" s="66"/>
      <c r="C72" s="66"/>
      <c r="D72" s="66"/>
      <c r="E72" s="66"/>
      <c r="F72" s="66"/>
    </row>
    <row r="73" spans="2:7" ht="18.5" customHeight="1" x14ac:dyDescent="0.25">
      <c r="B73" s="66"/>
      <c r="C73" s="66"/>
      <c r="D73" s="66"/>
      <c r="E73" s="66"/>
      <c r="F73" s="66"/>
      <c r="G73" s="66"/>
    </row>
    <row r="74" spans="2:7" ht="18.5" customHeight="1" x14ac:dyDescent="0.2"/>
    <row r="84" spans="2:7" x14ac:dyDescent="0.2">
      <c r="B84" s="4"/>
      <c r="C84" s="20"/>
      <c r="D84" s="20"/>
      <c r="E84" s="20"/>
      <c r="F84" s="20"/>
      <c r="G84" s="4"/>
    </row>
    <row r="85" spans="2:7" x14ac:dyDescent="0.2">
      <c r="B85" s="4"/>
      <c r="C85" s="20"/>
      <c r="D85" s="20"/>
      <c r="E85" s="20"/>
      <c r="F85" s="20"/>
      <c r="G85" s="4"/>
    </row>
    <row r="86" spans="2:7" x14ac:dyDescent="0.2">
      <c r="B86" s="4"/>
      <c r="C86" s="4"/>
      <c r="D86" s="4"/>
      <c r="E86" s="4"/>
      <c r="F86" s="4"/>
      <c r="G86" s="4"/>
    </row>
    <row r="87" spans="2:7" x14ac:dyDescent="0.2">
      <c r="B87" s="4"/>
      <c r="C87" s="4"/>
      <c r="D87" s="4"/>
      <c r="E87" s="4"/>
      <c r="F87" s="4"/>
      <c r="G87" s="4"/>
    </row>
    <row r="88" spans="2:7" x14ac:dyDescent="0.2">
      <c r="B88" s="4"/>
      <c r="C88" s="19"/>
      <c r="D88" s="19"/>
      <c r="E88" s="19"/>
      <c r="F88" s="19"/>
      <c r="G88" s="19"/>
    </row>
    <row r="89" spans="2:7" x14ac:dyDescent="0.2">
      <c r="B89" s="4"/>
      <c r="C89" s="4"/>
      <c r="D89" s="4"/>
      <c r="E89" s="4"/>
      <c r="F89" s="4"/>
      <c r="G89" s="4"/>
    </row>
    <row r="90" spans="2:7" ht="23.5" customHeight="1" x14ac:dyDescent="0.2">
      <c r="B90" s="17"/>
      <c r="C90" s="17"/>
      <c r="D90" s="17"/>
      <c r="E90" s="17"/>
      <c r="F90" s="17"/>
      <c r="G90" s="17"/>
    </row>
    <row r="91" spans="2:7" ht="23.5" customHeight="1" x14ac:dyDescent="0.2">
      <c r="B91" s="17"/>
      <c r="C91" s="17"/>
      <c r="D91" s="17"/>
      <c r="E91" s="17"/>
      <c r="F91" s="17"/>
      <c r="G91" s="17"/>
    </row>
    <row r="92" spans="2:7" ht="33.5" customHeight="1" x14ac:dyDescent="0.2">
      <c r="B92" s="17"/>
      <c r="C92" s="17"/>
      <c r="D92" s="17"/>
      <c r="E92" s="17"/>
      <c r="F92" s="17"/>
      <c r="G92" s="17"/>
    </row>
    <row r="93" spans="2:7" x14ac:dyDescent="0.2">
      <c r="B93" s="6"/>
      <c r="C93" s="4"/>
      <c r="D93" s="4"/>
      <c r="E93" s="4"/>
      <c r="F93" s="4"/>
      <c r="G93" s="4"/>
    </row>
    <row r="94" spans="2:7" x14ac:dyDescent="0.2">
      <c r="B94" s="4"/>
      <c r="C94" s="4"/>
      <c r="D94" s="4"/>
      <c r="E94" s="4"/>
      <c r="F94" s="4"/>
      <c r="G94" s="4"/>
    </row>
    <row r="95" spans="2:7" x14ac:dyDescent="0.2">
      <c r="B95" s="4"/>
      <c r="C95" s="4"/>
      <c r="D95" s="4"/>
      <c r="E95" s="4"/>
      <c r="F95" s="4"/>
      <c r="G95" s="4"/>
    </row>
    <row r="96" spans="2:7" x14ac:dyDescent="0.2">
      <c r="B96" s="4"/>
      <c r="C96" s="21"/>
      <c r="D96" s="21"/>
      <c r="E96" s="21"/>
      <c r="F96" s="21"/>
      <c r="G96" s="4"/>
    </row>
    <row r="97" spans="2:7" x14ac:dyDescent="0.2">
      <c r="B97" s="4"/>
      <c r="C97" s="4"/>
      <c r="D97" s="4"/>
      <c r="E97" s="4"/>
      <c r="F97" s="4"/>
      <c r="G97" s="4"/>
    </row>
    <row r="98" spans="2:7" x14ac:dyDescent="0.2">
      <c r="B98" s="4"/>
      <c r="C98" s="4"/>
      <c r="D98" s="4"/>
      <c r="E98" s="4"/>
      <c r="F98" s="4"/>
      <c r="G98" s="4"/>
    </row>
    <row r="99" spans="2:7" x14ac:dyDescent="0.2">
      <c r="B99" s="4"/>
      <c r="C99" s="4"/>
      <c r="D99" s="4"/>
      <c r="E99" s="4"/>
      <c r="F99" s="4"/>
      <c r="G99" s="4"/>
    </row>
    <row r="100" spans="2:7" x14ac:dyDescent="0.2">
      <c r="B100" s="4"/>
      <c r="C100" s="21"/>
      <c r="D100" s="21"/>
      <c r="E100" s="21"/>
      <c r="F100" s="21"/>
      <c r="G100" s="4"/>
    </row>
    <row r="101" spans="2:7" x14ac:dyDescent="0.2">
      <c r="B101" s="4"/>
      <c r="C101" s="21"/>
      <c r="D101" s="21"/>
      <c r="E101" s="21"/>
      <c r="F101" s="21"/>
      <c r="G101" s="4"/>
    </row>
    <row r="102" spans="2:7" x14ac:dyDescent="0.2">
      <c r="B102" s="4"/>
      <c r="C102" s="4"/>
      <c r="D102" s="4"/>
      <c r="E102" s="4"/>
      <c r="F102" s="4"/>
      <c r="G102" s="4"/>
    </row>
    <row r="103" spans="2:7" x14ac:dyDescent="0.2">
      <c r="B103" s="4"/>
      <c r="C103" s="4"/>
      <c r="D103" s="4"/>
      <c r="E103" s="4"/>
      <c r="F103" s="4"/>
      <c r="G103" s="4"/>
    </row>
    <row r="104" spans="2:7" x14ac:dyDescent="0.2">
      <c r="B104" s="4"/>
      <c r="C104" s="4"/>
      <c r="D104" s="4"/>
      <c r="E104" s="4"/>
      <c r="F104" s="4"/>
      <c r="G104" s="4"/>
    </row>
    <row r="105" spans="2:7" x14ac:dyDescent="0.2">
      <c r="B105" s="4"/>
      <c r="C105" s="4"/>
      <c r="D105" s="4"/>
      <c r="E105" s="4"/>
      <c r="F105" s="4"/>
      <c r="G105" s="4"/>
    </row>
    <row r="106" spans="2:7" x14ac:dyDescent="0.2">
      <c r="B106" s="4"/>
      <c r="C106" s="19"/>
      <c r="D106" s="19"/>
      <c r="E106" s="19"/>
      <c r="F106" s="19"/>
      <c r="G106" s="19"/>
    </row>
    <row r="107" spans="2:7" x14ac:dyDescent="0.2">
      <c r="B107" s="4"/>
      <c r="C107" s="4"/>
      <c r="D107" s="4"/>
      <c r="E107" s="4"/>
      <c r="F107" s="4"/>
      <c r="G107" s="4"/>
    </row>
    <row r="108" spans="2:7" x14ac:dyDescent="0.2">
      <c r="B108" s="4"/>
      <c r="C108" s="4"/>
      <c r="D108" s="4"/>
      <c r="E108" s="4"/>
      <c r="F108" s="4"/>
      <c r="G108" s="4"/>
    </row>
    <row r="109" spans="2:7" x14ac:dyDescent="0.2">
      <c r="B109" s="4"/>
      <c r="C109" s="4"/>
      <c r="D109" s="4"/>
      <c r="E109" s="4"/>
      <c r="F109" s="4"/>
      <c r="G109" s="4"/>
    </row>
    <row r="110" spans="2:7" x14ac:dyDescent="0.2">
      <c r="B110" s="6"/>
      <c r="C110" s="4"/>
      <c r="D110" s="4"/>
      <c r="E110" s="4"/>
      <c r="F110" s="4"/>
      <c r="G110" s="4"/>
    </row>
    <row r="111" spans="2:7" x14ac:dyDescent="0.2">
      <c r="B111" s="4"/>
      <c r="C111" s="4"/>
      <c r="D111" s="4"/>
      <c r="E111" s="4"/>
      <c r="F111" s="4"/>
      <c r="G111" s="4"/>
    </row>
    <row r="112" spans="2:7" x14ac:dyDescent="0.2">
      <c r="B112" s="4"/>
      <c r="C112" s="4"/>
      <c r="D112" s="4"/>
      <c r="E112" s="4"/>
      <c r="F112" s="4"/>
      <c r="G112" s="4"/>
    </row>
    <row r="113" spans="2:7" x14ac:dyDescent="0.2">
      <c r="B113" s="4"/>
      <c r="C113" s="4"/>
      <c r="D113" s="4"/>
      <c r="E113" s="4"/>
      <c r="F113" s="4"/>
      <c r="G113" s="4"/>
    </row>
    <row r="114" spans="2:7" x14ac:dyDescent="0.2">
      <c r="B114" s="4"/>
      <c r="C114" s="4"/>
      <c r="D114" s="4"/>
      <c r="E114" s="4"/>
      <c r="F114" s="4"/>
      <c r="G114" s="4"/>
    </row>
    <row r="115" spans="2:7" x14ac:dyDescent="0.2">
      <c r="B115" s="4"/>
      <c r="C115" s="4"/>
      <c r="D115" s="4"/>
      <c r="E115" s="4"/>
      <c r="F115" s="4"/>
      <c r="G115" s="4"/>
    </row>
    <row r="116" spans="2:7" x14ac:dyDescent="0.2">
      <c r="B116" s="4"/>
      <c r="C116" s="4"/>
      <c r="D116" s="4"/>
      <c r="E116" s="4"/>
      <c r="F116" s="4"/>
      <c r="G116" s="4"/>
    </row>
    <row r="117" spans="2:7" x14ac:dyDescent="0.2">
      <c r="B117" s="4"/>
      <c r="C117" s="21"/>
      <c r="D117" s="21"/>
      <c r="E117" s="21"/>
      <c r="F117" s="21"/>
      <c r="G117" s="4"/>
    </row>
    <row r="118" spans="2:7" x14ac:dyDescent="0.2">
      <c r="B118" s="4"/>
      <c r="C118" s="21"/>
      <c r="D118" s="21"/>
      <c r="E118" s="21"/>
      <c r="F118" s="21"/>
      <c r="G118" s="4"/>
    </row>
    <row r="119" spans="2:7" x14ac:dyDescent="0.2">
      <c r="B119" s="4"/>
      <c r="C119" s="4"/>
      <c r="D119" s="4"/>
      <c r="E119" s="4"/>
      <c r="F119" s="4"/>
      <c r="G119" s="4"/>
    </row>
    <row r="120" spans="2:7" x14ac:dyDescent="0.2">
      <c r="B120" s="4"/>
      <c r="C120" s="4"/>
      <c r="D120" s="4"/>
      <c r="E120" s="4"/>
      <c r="F120" s="4"/>
      <c r="G120" s="4"/>
    </row>
    <row r="121" spans="2:7" x14ac:dyDescent="0.2">
      <c r="B121" s="4"/>
      <c r="C121" s="4"/>
      <c r="D121" s="4"/>
      <c r="E121" s="4"/>
      <c r="F121" s="4"/>
      <c r="G121" s="4"/>
    </row>
    <row r="122" spans="2:7" x14ac:dyDescent="0.2">
      <c r="B122" s="4"/>
      <c r="C122" s="4"/>
      <c r="D122" s="4"/>
      <c r="E122" s="4"/>
      <c r="F122" s="4"/>
      <c r="G122" s="4"/>
    </row>
    <row r="123" spans="2:7" x14ac:dyDescent="0.2">
      <c r="B123" s="4"/>
      <c r="C123" s="19"/>
      <c r="D123" s="4"/>
      <c r="E123" s="19"/>
      <c r="F123" s="19"/>
      <c r="G123" s="4"/>
    </row>
    <row r="124" spans="2:7" x14ac:dyDescent="0.2">
      <c r="B124" s="4"/>
      <c r="C124" s="4"/>
      <c r="D124" s="4"/>
      <c r="E124" s="4"/>
      <c r="F124" s="4"/>
      <c r="G124" s="4"/>
    </row>
    <row r="125" spans="2:7" x14ac:dyDescent="0.2">
      <c r="B125" s="4"/>
      <c r="C125" s="4"/>
      <c r="D125" s="4"/>
      <c r="E125" s="4"/>
      <c r="F125" s="4"/>
      <c r="G125" s="4"/>
    </row>
    <row r="126" spans="2:7" x14ac:dyDescent="0.2">
      <c r="B126" s="4"/>
      <c r="C126" s="4"/>
      <c r="D126" s="4"/>
      <c r="E126" s="4"/>
      <c r="F126" s="4"/>
      <c r="G126" s="4"/>
    </row>
    <row r="127" spans="2:7" x14ac:dyDescent="0.2">
      <c r="B127" s="4"/>
      <c r="C127" s="4"/>
      <c r="D127" s="4"/>
      <c r="E127" s="4"/>
      <c r="F127" s="4"/>
      <c r="G127" s="4"/>
    </row>
  </sheetData>
  <conditionalFormatting sqref="C33">
    <cfRule type="cellIs" dxfId="38" priority="13" operator="greaterThan">
      <formula>10</formula>
    </cfRule>
  </conditionalFormatting>
  <conditionalFormatting sqref="C33:F47">
    <cfRule type="cellIs" dxfId="37" priority="7" operator="lessThan">
      <formula>1</formula>
    </cfRule>
    <cfRule type="cellIs" dxfId="36" priority="10" operator="lessThan">
      <formula>1</formula>
    </cfRule>
    <cfRule type="cellIs" dxfId="35" priority="11" operator="lessThan">
      <formula>1</formula>
    </cfRule>
    <cfRule type="cellIs" dxfId="34" priority="12" operator="greaterThan">
      <formula>10</formula>
    </cfRule>
  </conditionalFormatting>
  <conditionalFormatting sqref="C26">
    <cfRule type="cellIs" dxfId="33" priority="8" operator="lessThan">
      <formula>1</formula>
    </cfRule>
    <cfRule type="cellIs" dxfId="32" priority="9" operator="lessThan">
      <formula>1</formula>
    </cfRule>
  </conditionalFormatting>
  <conditionalFormatting sqref="G29">
    <cfRule type="cellIs" dxfId="31" priority="5" operator="lessThan">
      <formula>1</formula>
    </cfRule>
    <cfRule type="cellIs" dxfId="30" priority="6" operator="lessThan">
      <formula>1</formula>
    </cfRule>
  </conditionalFormatting>
  <conditionalFormatting sqref="G30">
    <cfRule type="cellIs" dxfId="29" priority="3" operator="lessThan">
      <formula>1</formula>
    </cfRule>
    <cfRule type="cellIs" dxfId="28" priority="4" operator="lessThan">
      <formula>1</formula>
    </cfRule>
  </conditionalFormatting>
  <conditionalFormatting sqref="G31">
    <cfRule type="cellIs" dxfId="27" priority="1" operator="lessThan">
      <formula>1</formula>
    </cfRule>
    <cfRule type="cellIs" dxfId="26" priority="2" operator="lessThan">
      <formula>1</formula>
    </cfRule>
  </conditionalFormatting>
  <pageMargins left="0.25" right="0.25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8125-C780-4BBE-8772-801827B90BAB}">
  <dimension ref="A1:O127"/>
  <sheetViews>
    <sheetView topLeftCell="A8" workbookViewId="0">
      <selection activeCell="F22" sqref="F22"/>
    </sheetView>
  </sheetViews>
  <sheetFormatPr baseColWidth="10" defaultColWidth="8.83203125" defaultRowHeight="16" x14ac:dyDescent="0.2"/>
  <cols>
    <col min="1" max="1" width="4.33203125" style="1" customWidth="1"/>
    <col min="2" max="2" width="22.33203125" style="1" customWidth="1"/>
    <col min="3" max="4" width="15.6640625" style="1" customWidth="1"/>
    <col min="5" max="5" width="19" style="1" customWidth="1"/>
    <col min="6" max="6" width="22.5" style="1" customWidth="1"/>
    <col min="7" max="7" width="40.33203125" style="1" customWidth="1"/>
    <col min="8" max="8" width="8.33203125" style="1" customWidth="1"/>
    <col min="9" max="10" width="8.83203125" style="1"/>
    <col min="11" max="13" width="13.5" style="1" bestFit="1" customWidth="1"/>
    <col min="14" max="16384" width="8.83203125" style="1"/>
  </cols>
  <sheetData>
    <row r="1" spans="1:6" x14ac:dyDescent="0.2">
      <c r="A1" s="64"/>
      <c r="B1" s="64"/>
      <c r="C1" s="64"/>
      <c r="D1" s="64"/>
      <c r="E1" s="64"/>
    </row>
    <row r="2" spans="1:6" x14ac:dyDescent="0.2">
      <c r="A2" s="64"/>
      <c r="B2" s="64"/>
      <c r="C2" s="64"/>
      <c r="D2" s="64"/>
      <c r="E2" s="64"/>
    </row>
    <row r="3" spans="1:6" x14ac:dyDescent="0.2">
      <c r="A3" s="64"/>
      <c r="B3" s="64"/>
      <c r="C3" s="64"/>
      <c r="D3" s="64"/>
      <c r="E3" s="64"/>
    </row>
    <row r="4" spans="1:6" x14ac:dyDescent="0.2">
      <c r="A4" s="64"/>
      <c r="B4" s="64"/>
      <c r="C4" s="64"/>
      <c r="D4" s="64"/>
      <c r="E4" s="64"/>
    </row>
    <row r="5" spans="1:6" x14ac:dyDescent="0.2">
      <c r="A5" s="64"/>
      <c r="B5" s="64"/>
      <c r="C5" s="64"/>
      <c r="D5" s="64"/>
      <c r="E5" s="64"/>
    </row>
    <row r="6" spans="1:6" ht="21" x14ac:dyDescent="0.25">
      <c r="A6" s="64"/>
      <c r="B6" s="63" t="s">
        <v>64</v>
      </c>
      <c r="C6" s="66" t="s">
        <v>24</v>
      </c>
      <c r="D6" s="65"/>
      <c r="E6" s="64"/>
      <c r="F6" s="63" t="s">
        <v>83</v>
      </c>
    </row>
    <row r="7" spans="1:6" ht="21" x14ac:dyDescent="0.25">
      <c r="A7" s="64"/>
      <c r="B7" s="63" t="s">
        <v>65</v>
      </c>
      <c r="C7" s="66" t="s">
        <v>181</v>
      </c>
      <c r="D7" s="65"/>
      <c r="E7" s="66"/>
      <c r="F7" s="63" t="s">
        <v>84</v>
      </c>
    </row>
    <row r="8" spans="1:6" ht="21" x14ac:dyDescent="0.25">
      <c r="A8" s="64"/>
      <c r="B8" s="63" t="s">
        <v>66</v>
      </c>
      <c r="C8" s="66" t="s">
        <v>182</v>
      </c>
      <c r="D8" s="65"/>
      <c r="E8" s="66"/>
      <c r="F8" s="66" t="s">
        <v>287</v>
      </c>
    </row>
    <row r="9" spans="1:6" ht="21" x14ac:dyDescent="0.25">
      <c r="A9" s="64"/>
      <c r="B9" s="63" t="s">
        <v>67</v>
      </c>
      <c r="C9" s="66" t="s">
        <v>183</v>
      </c>
      <c r="D9" s="65"/>
      <c r="E9" s="66"/>
      <c r="F9" s="66" t="s">
        <v>293</v>
      </c>
    </row>
    <row r="10" spans="1:6" ht="21" x14ac:dyDescent="0.25">
      <c r="A10" s="64"/>
      <c r="B10" s="63" t="s">
        <v>68</v>
      </c>
      <c r="C10" s="66" t="s">
        <v>184</v>
      </c>
      <c r="D10" s="65"/>
      <c r="E10" s="66"/>
      <c r="F10" s="66" t="s">
        <v>297</v>
      </c>
    </row>
    <row r="11" spans="1:6" ht="21" x14ac:dyDescent="0.25">
      <c r="A11" s="64"/>
      <c r="B11" s="63" t="s">
        <v>69</v>
      </c>
      <c r="C11" s="66" t="s">
        <v>185</v>
      </c>
      <c r="D11" s="67"/>
      <c r="E11" s="66"/>
      <c r="F11" s="63" t="s">
        <v>85</v>
      </c>
    </row>
    <row r="12" spans="1:6" ht="21" x14ac:dyDescent="0.25">
      <c r="A12" s="64"/>
      <c r="B12" s="63" t="s">
        <v>70</v>
      </c>
      <c r="C12" s="66" t="s">
        <v>116</v>
      </c>
      <c r="D12" s="65"/>
      <c r="E12" s="66"/>
      <c r="F12" s="66" t="s">
        <v>288</v>
      </c>
    </row>
    <row r="13" spans="1:6" ht="21" x14ac:dyDescent="0.25">
      <c r="A13" s="64"/>
      <c r="B13" s="63" t="s">
        <v>71</v>
      </c>
      <c r="C13" s="66" t="s">
        <v>186</v>
      </c>
      <c r="D13" s="65"/>
      <c r="E13" s="66"/>
      <c r="F13" s="66" t="s">
        <v>294</v>
      </c>
    </row>
    <row r="14" spans="1:6" ht="21" x14ac:dyDescent="0.25">
      <c r="A14" s="64"/>
      <c r="B14" s="63" t="s">
        <v>72</v>
      </c>
      <c r="C14" s="66" t="s">
        <v>187</v>
      </c>
      <c r="D14" s="65"/>
      <c r="E14" s="66"/>
      <c r="F14" s="63" t="s">
        <v>86</v>
      </c>
    </row>
    <row r="15" spans="1:6" ht="21" x14ac:dyDescent="0.25">
      <c r="A15" s="64"/>
      <c r="B15" s="63" t="s">
        <v>73</v>
      </c>
      <c r="C15" s="66" t="s">
        <v>188</v>
      </c>
      <c r="D15" s="65"/>
      <c r="E15" s="66"/>
      <c r="F15" s="66" t="s">
        <v>289</v>
      </c>
    </row>
    <row r="16" spans="1:6" ht="21" x14ac:dyDescent="0.25">
      <c r="A16" s="64"/>
      <c r="B16" s="63" t="s">
        <v>74</v>
      </c>
      <c r="C16" s="66"/>
      <c r="D16" s="65"/>
      <c r="E16" s="66"/>
      <c r="F16" s="66" t="s">
        <v>291</v>
      </c>
    </row>
    <row r="17" spans="1:15" ht="21" x14ac:dyDescent="0.25">
      <c r="A17" s="64"/>
      <c r="B17" s="63" t="s">
        <v>75</v>
      </c>
      <c r="C17" s="66"/>
      <c r="D17" s="65"/>
      <c r="E17" s="66"/>
      <c r="F17" s="63" t="s">
        <v>87</v>
      </c>
    </row>
    <row r="18" spans="1:15" ht="21" x14ac:dyDescent="0.25">
      <c r="A18" s="64"/>
      <c r="B18" s="63" t="s">
        <v>76</v>
      </c>
      <c r="C18" s="66"/>
      <c r="D18" s="65" t="s">
        <v>77</v>
      </c>
      <c r="E18" s="66"/>
      <c r="F18" s="66" t="s">
        <v>290</v>
      </c>
    </row>
    <row r="19" spans="1:15" ht="21" x14ac:dyDescent="0.25">
      <c r="A19" s="64"/>
      <c r="B19" s="63" t="s">
        <v>78</v>
      </c>
      <c r="C19" s="66"/>
      <c r="D19" s="65"/>
      <c r="E19" s="66"/>
      <c r="F19" s="66" t="s">
        <v>292</v>
      </c>
    </row>
    <row r="20" spans="1:15" ht="21" x14ac:dyDescent="0.25">
      <c r="A20" s="64"/>
      <c r="B20" s="63" t="s">
        <v>79</v>
      </c>
      <c r="C20" s="66"/>
      <c r="D20" s="65"/>
      <c r="E20" s="66"/>
      <c r="F20" s="66" t="s">
        <v>299</v>
      </c>
    </row>
    <row r="21" spans="1:15" ht="21" x14ac:dyDescent="0.25">
      <c r="A21" s="64"/>
      <c r="B21" s="63" t="s">
        <v>80</v>
      </c>
      <c r="C21" s="66"/>
      <c r="D21" s="65"/>
      <c r="E21" s="66"/>
      <c r="F21" s="66" t="s">
        <v>295</v>
      </c>
    </row>
    <row r="22" spans="1:15" ht="21" x14ac:dyDescent="0.25">
      <c r="A22" s="64"/>
      <c r="B22" s="63" t="s">
        <v>81</v>
      </c>
      <c r="C22" s="66"/>
      <c r="D22" s="65"/>
      <c r="E22" s="66"/>
      <c r="F22" s="3" t="s">
        <v>296</v>
      </c>
    </row>
    <row r="23" spans="1:15" s="5" customFormat="1" ht="27" customHeight="1" x14ac:dyDescent="0.25">
      <c r="A23" s="68"/>
      <c r="B23" s="63" t="s">
        <v>82</v>
      </c>
      <c r="C23" s="66" t="s">
        <v>112</v>
      </c>
      <c r="D23" s="65"/>
      <c r="E23" s="66"/>
      <c r="F23" s="3" t="s">
        <v>298</v>
      </c>
      <c r="G23" s="4"/>
    </row>
    <row r="24" spans="1:15" s="5" customFormat="1" ht="27" customHeight="1" x14ac:dyDescent="0.25">
      <c r="A24" s="68"/>
      <c r="B24" s="63"/>
      <c r="C24" s="66"/>
      <c r="D24" s="66"/>
      <c r="E24" s="66"/>
      <c r="F24" s="3"/>
      <c r="G24" s="4"/>
    </row>
    <row r="25" spans="1:15" s="5" customFormat="1" ht="13.5" customHeight="1" x14ac:dyDescent="0.25">
      <c r="B25" s="2"/>
      <c r="C25" s="3"/>
      <c r="D25" s="3"/>
      <c r="E25" s="3"/>
      <c r="F25" s="3"/>
      <c r="G25" s="4"/>
    </row>
    <row r="26" spans="1:15" s="5" customFormat="1" ht="21" x14ac:dyDescent="0.25">
      <c r="B26" s="2" t="s">
        <v>20</v>
      </c>
      <c r="C26" s="43">
        <v>19</v>
      </c>
      <c r="D26" s="3"/>
      <c r="E26" s="3"/>
      <c r="F26" s="3"/>
      <c r="G26" s="4"/>
    </row>
    <row r="27" spans="1:15" x14ac:dyDescent="0.2">
      <c r="B27" s="6"/>
    </row>
    <row r="28" spans="1:15" x14ac:dyDescent="0.2">
      <c r="B28" s="7" t="s">
        <v>14</v>
      </c>
      <c r="C28" s="7" t="s">
        <v>59</v>
      </c>
      <c r="D28" s="7" t="s">
        <v>60</v>
      </c>
      <c r="E28" s="45" t="s">
        <v>61</v>
      </c>
      <c r="F28" s="7" t="s">
        <v>62</v>
      </c>
      <c r="G28" s="38" t="s">
        <v>15</v>
      </c>
    </row>
    <row r="29" spans="1:15" x14ac:dyDescent="0.2">
      <c r="B29" s="8"/>
      <c r="C29" s="9" t="s">
        <v>1</v>
      </c>
      <c r="D29" s="9" t="s">
        <v>2</v>
      </c>
      <c r="E29" s="9" t="s">
        <v>57</v>
      </c>
      <c r="F29" s="9" t="s">
        <v>30</v>
      </c>
      <c r="G29" s="51" t="s">
        <v>41</v>
      </c>
    </row>
    <row r="30" spans="1:15" x14ac:dyDescent="0.2">
      <c r="B30" s="8"/>
      <c r="C30" s="9" t="s">
        <v>55</v>
      </c>
      <c r="D30" s="9" t="s">
        <v>55</v>
      </c>
      <c r="E30" s="9"/>
      <c r="F30" s="9" t="s">
        <v>56</v>
      </c>
      <c r="G30" s="51" t="s">
        <v>54</v>
      </c>
    </row>
    <row r="31" spans="1:15" x14ac:dyDescent="0.2">
      <c r="B31" s="8"/>
      <c r="C31" s="9"/>
      <c r="D31" s="9"/>
      <c r="E31" s="9"/>
      <c r="F31" s="9"/>
      <c r="G31" s="51" t="s">
        <v>53</v>
      </c>
      <c r="K31" s="50" t="s">
        <v>0</v>
      </c>
      <c r="L31" s="50" t="s">
        <v>21</v>
      </c>
      <c r="M31" s="50" t="s">
        <v>49</v>
      </c>
      <c r="N31" s="50" t="s">
        <v>42</v>
      </c>
      <c r="O31" s="50" t="s">
        <v>50</v>
      </c>
    </row>
    <row r="32" spans="1:15" x14ac:dyDescent="0.2">
      <c r="B32" s="10"/>
      <c r="C32" s="11"/>
      <c r="D32" s="11"/>
      <c r="E32" s="11"/>
      <c r="F32" s="11"/>
      <c r="G32" s="52" t="s">
        <v>43</v>
      </c>
      <c r="J32" s="1" t="str">
        <f>B33</f>
        <v>Kock 1</v>
      </c>
      <c r="K32" s="50">
        <f t="shared" ref="K32:N47" si="0">C33</f>
        <v>8</v>
      </c>
      <c r="L32" s="50">
        <f t="shared" si="0"/>
        <v>8</v>
      </c>
      <c r="M32" s="50">
        <f t="shared" si="0"/>
        <v>8</v>
      </c>
      <c r="N32" s="50">
        <f t="shared" si="0"/>
        <v>8.5</v>
      </c>
      <c r="O32" s="50"/>
    </row>
    <row r="33" spans="2:15" x14ac:dyDescent="0.2">
      <c r="B33" s="11" t="s">
        <v>3</v>
      </c>
      <c r="C33" s="56">
        <v>8</v>
      </c>
      <c r="D33" s="56">
        <v>8</v>
      </c>
      <c r="E33" s="56">
        <v>8</v>
      </c>
      <c r="F33" s="56">
        <v>8.5</v>
      </c>
      <c r="G33" s="53"/>
      <c r="J33" s="1" t="str">
        <f t="shared" ref="J33:J42" si="1">B34</f>
        <v>Kock 2</v>
      </c>
      <c r="K33" s="50">
        <f t="shared" si="0"/>
        <v>7</v>
      </c>
      <c r="L33" s="50">
        <f t="shared" si="0"/>
        <v>5</v>
      </c>
      <c r="M33" s="50">
        <f t="shared" si="0"/>
        <v>5</v>
      </c>
      <c r="N33" s="50">
        <f t="shared" si="0"/>
        <v>7</v>
      </c>
      <c r="O33" s="50"/>
    </row>
    <row r="34" spans="2:15" x14ac:dyDescent="0.2">
      <c r="B34" s="9" t="s">
        <v>93</v>
      </c>
      <c r="C34" s="57">
        <v>7</v>
      </c>
      <c r="D34" s="57">
        <v>5</v>
      </c>
      <c r="E34" s="57">
        <v>5</v>
      </c>
      <c r="F34" s="57">
        <v>7</v>
      </c>
      <c r="G34" s="13"/>
      <c r="J34" s="1" t="str">
        <f t="shared" si="1"/>
        <v>Kock 3</v>
      </c>
      <c r="K34" s="50">
        <f t="shared" si="0"/>
        <v>8</v>
      </c>
      <c r="L34" s="50">
        <f t="shared" si="0"/>
        <v>6</v>
      </c>
      <c r="M34" s="50">
        <f t="shared" si="0"/>
        <v>7</v>
      </c>
      <c r="N34" s="50">
        <f t="shared" si="0"/>
        <v>6.5</v>
      </c>
      <c r="O34" s="50"/>
    </row>
    <row r="35" spans="2:15" x14ac:dyDescent="0.2">
      <c r="B35" s="9" t="s">
        <v>4</v>
      </c>
      <c r="C35" s="57">
        <v>8</v>
      </c>
      <c r="D35" s="57">
        <v>6</v>
      </c>
      <c r="E35" s="57">
        <v>7</v>
      </c>
      <c r="F35" s="57">
        <v>6.5</v>
      </c>
      <c r="G35" s="13"/>
      <c r="J35" s="1" t="str">
        <f t="shared" si="1"/>
        <v>Kock 4</v>
      </c>
      <c r="K35" s="50">
        <f t="shared" si="0"/>
        <v>7.5</v>
      </c>
      <c r="L35" s="50">
        <f t="shared" si="0"/>
        <v>7</v>
      </c>
      <c r="M35" s="50">
        <f t="shared" si="0"/>
        <v>7</v>
      </c>
      <c r="N35" s="50">
        <f t="shared" si="0"/>
        <v>8.5</v>
      </c>
      <c r="O35" s="50"/>
    </row>
    <row r="36" spans="2:15" x14ac:dyDescent="0.2">
      <c r="B36" s="9" t="s">
        <v>5</v>
      </c>
      <c r="C36" s="57">
        <v>7.5</v>
      </c>
      <c r="D36" s="57">
        <v>7</v>
      </c>
      <c r="E36" s="57">
        <v>7</v>
      </c>
      <c r="F36" s="57">
        <v>8.5</v>
      </c>
      <c r="G36" s="13"/>
      <c r="J36" s="1" t="str">
        <f t="shared" si="1"/>
        <v>Kock 5</v>
      </c>
      <c r="K36" s="50">
        <f t="shared" si="0"/>
        <v>8</v>
      </c>
      <c r="L36" s="50">
        <f t="shared" si="0"/>
        <v>7</v>
      </c>
      <c r="M36" s="50">
        <f t="shared" si="0"/>
        <v>7</v>
      </c>
      <c r="N36" s="50">
        <f t="shared" si="0"/>
        <v>7.5</v>
      </c>
      <c r="O36" s="50"/>
    </row>
    <row r="37" spans="2:15" x14ac:dyDescent="0.2">
      <c r="B37" s="9" t="s">
        <v>6</v>
      </c>
      <c r="C37" s="57">
        <v>8</v>
      </c>
      <c r="D37" s="57">
        <v>7</v>
      </c>
      <c r="E37" s="57">
        <v>7</v>
      </c>
      <c r="F37" s="57">
        <v>7.5</v>
      </c>
      <c r="G37" s="13"/>
      <c r="J37" s="1" t="str">
        <f t="shared" si="1"/>
        <v>Kock 6</v>
      </c>
      <c r="K37" s="50">
        <f t="shared" si="0"/>
        <v>8</v>
      </c>
      <c r="L37" s="50">
        <f t="shared" si="0"/>
        <v>7</v>
      </c>
      <c r="M37" s="50">
        <f t="shared" si="0"/>
        <v>7.5</v>
      </c>
      <c r="N37" s="50">
        <f t="shared" si="0"/>
        <v>6</v>
      </c>
      <c r="O37" s="50"/>
    </row>
    <row r="38" spans="2:15" x14ac:dyDescent="0.2">
      <c r="B38" s="9" t="s">
        <v>7</v>
      </c>
      <c r="C38" s="57">
        <v>8</v>
      </c>
      <c r="D38" s="57">
        <v>7</v>
      </c>
      <c r="E38" s="57">
        <v>7.5</v>
      </c>
      <c r="F38" s="57">
        <v>6</v>
      </c>
      <c r="G38" s="13"/>
      <c r="J38" s="1" t="str">
        <f t="shared" si="1"/>
        <v>Kock 7</v>
      </c>
      <c r="K38" s="50">
        <f t="shared" si="0"/>
        <v>8</v>
      </c>
      <c r="L38" s="50">
        <f t="shared" si="0"/>
        <v>6.5</v>
      </c>
      <c r="M38" s="50">
        <f t="shared" si="0"/>
        <v>6</v>
      </c>
      <c r="N38" s="50">
        <f t="shared" si="0"/>
        <v>4</v>
      </c>
      <c r="O38" s="50"/>
    </row>
    <row r="39" spans="2:15" x14ac:dyDescent="0.2">
      <c r="B39" s="9" t="s">
        <v>8</v>
      </c>
      <c r="C39" s="57">
        <v>8</v>
      </c>
      <c r="D39" s="57">
        <v>6.5</v>
      </c>
      <c r="E39" s="57">
        <v>6</v>
      </c>
      <c r="F39" s="57">
        <v>4</v>
      </c>
      <c r="G39" s="13"/>
      <c r="J39" s="1" t="str">
        <f t="shared" si="1"/>
        <v>Kock 8</v>
      </c>
      <c r="K39" s="50">
        <f t="shared" si="0"/>
        <v>8</v>
      </c>
      <c r="L39" s="50">
        <f t="shared" si="0"/>
        <v>5</v>
      </c>
      <c r="M39" s="50">
        <f t="shared" si="0"/>
        <v>5</v>
      </c>
      <c r="N39" s="50">
        <f t="shared" si="0"/>
        <v>6</v>
      </c>
      <c r="O39" s="50"/>
    </row>
    <row r="40" spans="2:15" x14ac:dyDescent="0.2">
      <c r="B40" s="9" t="s">
        <v>9</v>
      </c>
      <c r="C40" s="57">
        <v>8</v>
      </c>
      <c r="D40" s="57">
        <v>5</v>
      </c>
      <c r="E40" s="57">
        <v>5</v>
      </c>
      <c r="F40" s="57">
        <v>6</v>
      </c>
      <c r="G40" s="13"/>
      <c r="J40" s="1" t="str">
        <f t="shared" si="1"/>
        <v>Kock 9</v>
      </c>
      <c r="K40" s="50">
        <f t="shared" si="0"/>
        <v>5.5</v>
      </c>
      <c r="L40" s="50">
        <f t="shared" si="0"/>
        <v>7</v>
      </c>
      <c r="M40" s="50">
        <f t="shared" si="0"/>
        <v>7.5</v>
      </c>
      <c r="N40" s="50">
        <f t="shared" si="0"/>
        <v>9</v>
      </c>
      <c r="O40" s="50"/>
    </row>
    <row r="41" spans="2:15" x14ac:dyDescent="0.2">
      <c r="B41" s="9" t="s">
        <v>10</v>
      </c>
      <c r="C41" s="57">
        <v>5.5</v>
      </c>
      <c r="D41" s="57">
        <v>7</v>
      </c>
      <c r="E41" s="57">
        <v>7.5</v>
      </c>
      <c r="F41" s="57">
        <v>9</v>
      </c>
      <c r="G41" s="13"/>
      <c r="J41" s="1" t="str">
        <f t="shared" si="1"/>
        <v>Kock 10</v>
      </c>
      <c r="K41" s="50">
        <f t="shared" si="0"/>
        <v>8</v>
      </c>
      <c r="L41" s="50">
        <f t="shared" si="0"/>
        <v>9</v>
      </c>
      <c r="M41" s="50">
        <f t="shared" si="0"/>
        <v>9</v>
      </c>
      <c r="N41" s="50">
        <f t="shared" si="0"/>
        <v>10</v>
      </c>
      <c r="O41" s="50"/>
    </row>
    <row r="42" spans="2:15" x14ac:dyDescent="0.2">
      <c r="B42" s="9" t="s">
        <v>11</v>
      </c>
      <c r="C42" s="57">
        <v>8</v>
      </c>
      <c r="D42" s="57">
        <v>9</v>
      </c>
      <c r="E42" s="57">
        <v>9</v>
      </c>
      <c r="F42" s="57">
        <v>10</v>
      </c>
      <c r="G42" s="13"/>
      <c r="J42" s="1" t="str">
        <f t="shared" si="1"/>
        <v>Kock 11</v>
      </c>
      <c r="K42" s="50">
        <f t="shared" si="0"/>
        <v>8</v>
      </c>
      <c r="L42" s="50">
        <f t="shared" si="0"/>
        <v>10</v>
      </c>
      <c r="M42" s="50">
        <f t="shared" si="0"/>
        <v>10</v>
      </c>
      <c r="N42" s="50">
        <f t="shared" si="0"/>
        <v>10</v>
      </c>
      <c r="O42" s="50"/>
    </row>
    <row r="43" spans="2:15" x14ac:dyDescent="0.2">
      <c r="B43" s="9" t="s">
        <v>12</v>
      </c>
      <c r="C43" s="57">
        <v>8</v>
      </c>
      <c r="D43" s="57">
        <v>10</v>
      </c>
      <c r="E43" s="57">
        <v>10</v>
      </c>
      <c r="F43" s="57">
        <v>10</v>
      </c>
      <c r="G43" s="13"/>
      <c r="J43" s="1" t="s">
        <v>31</v>
      </c>
      <c r="K43" s="50">
        <f t="shared" si="0"/>
        <v>8.5</v>
      </c>
      <c r="L43" s="50">
        <f t="shared" si="0"/>
        <v>6.5</v>
      </c>
      <c r="M43" s="50">
        <f t="shared" si="0"/>
        <v>6</v>
      </c>
      <c r="N43" s="50">
        <f t="shared" si="0"/>
        <v>6</v>
      </c>
      <c r="O43" s="50"/>
    </row>
    <row r="44" spans="2:15" x14ac:dyDescent="0.2">
      <c r="B44" s="9" t="s">
        <v>31</v>
      </c>
      <c r="C44" s="57">
        <v>8.5</v>
      </c>
      <c r="D44" s="57">
        <v>6.5</v>
      </c>
      <c r="E44" s="57">
        <v>6</v>
      </c>
      <c r="F44" s="57">
        <v>6</v>
      </c>
      <c r="G44" s="13"/>
      <c r="J44" s="1" t="s">
        <v>32</v>
      </c>
      <c r="K44" s="50">
        <f t="shared" si="0"/>
        <v>6</v>
      </c>
      <c r="L44" s="50">
        <f t="shared" si="0"/>
        <v>2</v>
      </c>
      <c r="M44" s="50">
        <f t="shared" si="0"/>
        <v>3</v>
      </c>
      <c r="N44" s="50">
        <f t="shared" si="0"/>
        <v>3</v>
      </c>
      <c r="O44" s="50"/>
    </row>
    <row r="45" spans="2:15" x14ac:dyDescent="0.2">
      <c r="B45" s="9" t="s">
        <v>32</v>
      </c>
      <c r="C45" s="57">
        <v>6</v>
      </c>
      <c r="D45" s="57">
        <v>2</v>
      </c>
      <c r="E45" s="57">
        <v>3</v>
      </c>
      <c r="F45" s="57">
        <v>3</v>
      </c>
      <c r="G45" s="13"/>
      <c r="J45" s="1" t="s">
        <v>33</v>
      </c>
      <c r="K45" s="50">
        <f t="shared" si="0"/>
        <v>5</v>
      </c>
      <c r="L45" s="50">
        <f t="shared" si="0"/>
        <v>4</v>
      </c>
      <c r="M45" s="50">
        <f t="shared" si="0"/>
        <v>4</v>
      </c>
      <c r="N45" s="50">
        <f t="shared" si="0"/>
        <v>3</v>
      </c>
      <c r="O45" s="50"/>
    </row>
    <row r="46" spans="2:15" x14ac:dyDescent="0.2">
      <c r="B46" s="9" t="s">
        <v>33</v>
      </c>
      <c r="C46" s="57">
        <v>5</v>
      </c>
      <c r="D46" s="57">
        <v>4</v>
      </c>
      <c r="E46" s="57">
        <v>4</v>
      </c>
      <c r="F46" s="57">
        <v>3</v>
      </c>
      <c r="G46" s="13"/>
      <c r="J46" s="1" t="s">
        <v>34</v>
      </c>
      <c r="K46" s="50">
        <f t="shared" si="0"/>
        <v>7</v>
      </c>
      <c r="L46" s="50">
        <f t="shared" si="0"/>
        <v>4.5</v>
      </c>
      <c r="M46" s="50">
        <f t="shared" si="0"/>
        <v>5</v>
      </c>
      <c r="N46" s="50">
        <f t="shared" si="0"/>
        <v>7.5</v>
      </c>
      <c r="O46" s="50"/>
    </row>
    <row r="47" spans="2:15" x14ac:dyDescent="0.2">
      <c r="B47" s="9" t="s">
        <v>34</v>
      </c>
      <c r="C47" s="57">
        <v>7</v>
      </c>
      <c r="D47" s="57">
        <v>4.5</v>
      </c>
      <c r="E47" s="57">
        <v>5</v>
      </c>
      <c r="F47" s="57">
        <v>7.5</v>
      </c>
      <c r="G47" s="13"/>
      <c r="J47" s="1" t="s">
        <v>44</v>
      </c>
      <c r="K47" s="50">
        <f t="shared" si="0"/>
        <v>8</v>
      </c>
      <c r="L47" s="50">
        <f t="shared" si="0"/>
        <v>7.5</v>
      </c>
      <c r="M47" s="50">
        <f t="shared" si="0"/>
        <v>4</v>
      </c>
      <c r="N47" s="50">
        <f t="shared" si="0"/>
        <v>5</v>
      </c>
      <c r="O47" s="16"/>
    </row>
    <row r="48" spans="2:15" x14ac:dyDescent="0.2">
      <c r="B48" s="16" t="s">
        <v>44</v>
      </c>
      <c r="C48" s="59">
        <v>8</v>
      </c>
      <c r="D48" s="59">
        <v>7.5</v>
      </c>
      <c r="E48" s="59">
        <v>4</v>
      </c>
      <c r="F48" s="59">
        <v>5</v>
      </c>
      <c r="G48" s="16"/>
      <c r="J48" s="1" t="s">
        <v>45</v>
      </c>
      <c r="K48" s="50">
        <f t="shared" ref="K48:N50" si="2">C49</f>
        <v>7</v>
      </c>
      <c r="L48" s="50">
        <f t="shared" si="2"/>
        <v>6.5</v>
      </c>
      <c r="M48" s="50">
        <f t="shared" si="2"/>
        <v>6.5</v>
      </c>
      <c r="N48" s="50">
        <f t="shared" si="2"/>
        <v>7.5</v>
      </c>
      <c r="O48" s="16"/>
    </row>
    <row r="49" spans="2:15" x14ac:dyDescent="0.2">
      <c r="B49" s="16" t="s">
        <v>45</v>
      </c>
      <c r="C49" s="59">
        <v>7</v>
      </c>
      <c r="D49" s="59">
        <v>6.5</v>
      </c>
      <c r="E49" s="59">
        <v>6.5</v>
      </c>
      <c r="F49" s="59">
        <v>7.5</v>
      </c>
      <c r="G49" s="16"/>
      <c r="J49" s="1" t="s">
        <v>46</v>
      </c>
      <c r="K49" s="50">
        <f t="shared" si="2"/>
        <v>7</v>
      </c>
      <c r="L49" s="50">
        <f t="shared" si="2"/>
        <v>9</v>
      </c>
      <c r="M49" s="50">
        <f t="shared" si="2"/>
        <v>9</v>
      </c>
      <c r="N49" s="50">
        <f t="shared" si="2"/>
        <v>9</v>
      </c>
      <c r="O49" s="16"/>
    </row>
    <row r="50" spans="2:15" x14ac:dyDescent="0.2">
      <c r="B50" s="16" t="s">
        <v>51</v>
      </c>
      <c r="C50" s="57">
        <v>7</v>
      </c>
      <c r="D50" s="57">
        <v>9</v>
      </c>
      <c r="E50" s="57">
        <v>9</v>
      </c>
      <c r="F50" s="57">
        <v>9</v>
      </c>
      <c r="G50" s="16"/>
      <c r="J50" s="1" t="s">
        <v>47</v>
      </c>
      <c r="K50" s="50">
        <f t="shared" si="2"/>
        <v>6</v>
      </c>
      <c r="L50" s="50">
        <f t="shared" si="2"/>
        <v>6.5</v>
      </c>
      <c r="M50" s="50">
        <f t="shared" si="2"/>
        <v>7</v>
      </c>
      <c r="N50" s="50">
        <f t="shared" si="2"/>
        <v>7.5</v>
      </c>
      <c r="O50" s="16"/>
    </row>
    <row r="51" spans="2:15" x14ac:dyDescent="0.2">
      <c r="B51" s="16" t="s">
        <v>52</v>
      </c>
      <c r="C51" s="59">
        <v>6</v>
      </c>
      <c r="D51" s="59">
        <v>6.5</v>
      </c>
      <c r="E51" s="59">
        <v>7</v>
      </c>
      <c r="F51" s="59">
        <v>7.5</v>
      </c>
      <c r="G51" s="16"/>
      <c r="I51" s="17"/>
      <c r="J51" s="1" t="s">
        <v>48</v>
      </c>
      <c r="K51" s="50" t="e">
        <f>#REF!</f>
        <v>#REF!</v>
      </c>
      <c r="L51" s="50" t="e">
        <f>#REF!</f>
        <v>#REF!</v>
      </c>
      <c r="M51" s="50" t="e">
        <f>#REF!</f>
        <v>#REF!</v>
      </c>
      <c r="N51" s="50" t="e">
        <f>#REF!</f>
        <v>#REF!</v>
      </c>
      <c r="O51" s="16"/>
    </row>
    <row r="52" spans="2:15" x14ac:dyDescent="0.2">
      <c r="B52" s="9" t="s">
        <v>17</v>
      </c>
      <c r="C52" s="13">
        <f>SUM(C33:C51)</f>
        <v>138.5</v>
      </c>
      <c r="D52" s="13">
        <f>SUM(D33:D51)</f>
        <v>124</v>
      </c>
      <c r="E52" s="13">
        <f>SUM(E33:E51)</f>
        <v>123.5</v>
      </c>
      <c r="F52" s="13">
        <f>SUM(F33:F51)*2</f>
        <v>263</v>
      </c>
      <c r="G52" s="55">
        <f>SUM(C52:F52)/C26</f>
        <v>34.157894736842103</v>
      </c>
    </row>
    <row r="53" spans="2:15" x14ac:dyDescent="0.2">
      <c r="B53" s="14" t="s">
        <v>16</v>
      </c>
      <c r="C53" s="15">
        <f>C52/C26</f>
        <v>7.2894736842105265</v>
      </c>
      <c r="D53" s="15">
        <f>D52/C26</f>
        <v>6.5263157894736841</v>
      </c>
      <c r="E53" s="15">
        <f>E52/C26</f>
        <v>6.5</v>
      </c>
      <c r="F53" s="15">
        <f>F52/C26</f>
        <v>13.842105263157896</v>
      </c>
      <c r="G53" s="60">
        <f>SUM(C53:F53)</f>
        <v>34.15789473684211</v>
      </c>
    </row>
    <row r="55" spans="2:15" x14ac:dyDescent="0.2">
      <c r="B55" s="64"/>
      <c r="C55" s="64"/>
      <c r="D55" s="64"/>
      <c r="E55" s="64"/>
      <c r="F55" s="64"/>
      <c r="G55" s="64"/>
    </row>
    <row r="56" spans="2:15" x14ac:dyDescent="0.2">
      <c r="B56" s="64"/>
      <c r="C56" s="64"/>
      <c r="D56" s="64"/>
      <c r="E56" s="64"/>
      <c r="F56" s="64"/>
      <c r="G56" s="64"/>
    </row>
    <row r="57" spans="2:15" ht="21" x14ac:dyDescent="0.25">
      <c r="B57" s="63"/>
      <c r="C57" s="63"/>
      <c r="D57" s="64"/>
      <c r="E57" s="64"/>
      <c r="F57" s="64"/>
    </row>
    <row r="58" spans="2:15" ht="21" x14ac:dyDescent="0.25">
      <c r="B58" s="63"/>
      <c r="C58" s="65"/>
      <c r="D58" s="66"/>
      <c r="E58" s="66"/>
      <c r="F58" s="66"/>
    </row>
    <row r="59" spans="2:15" ht="21" x14ac:dyDescent="0.25">
      <c r="B59" s="63"/>
      <c r="C59" s="66"/>
      <c r="D59" s="66"/>
      <c r="E59" s="66"/>
      <c r="F59" s="66"/>
    </row>
    <row r="60" spans="2:15" ht="21" x14ac:dyDescent="0.25">
      <c r="B60" s="63"/>
      <c r="C60" s="65"/>
      <c r="D60" s="66"/>
      <c r="E60" s="66"/>
      <c r="F60" s="66"/>
    </row>
    <row r="61" spans="2:15" ht="21" x14ac:dyDescent="0.25">
      <c r="B61" s="63"/>
      <c r="C61" s="66"/>
      <c r="D61" s="66"/>
      <c r="E61" s="66"/>
      <c r="F61" s="66"/>
    </row>
    <row r="62" spans="2:15" ht="21" x14ac:dyDescent="0.25">
      <c r="B62" s="63"/>
      <c r="C62" s="66"/>
      <c r="D62" s="66"/>
      <c r="E62" s="66"/>
      <c r="F62" s="66"/>
    </row>
    <row r="63" spans="2:15" ht="21" x14ac:dyDescent="0.25">
      <c r="B63" s="63"/>
      <c r="C63" s="66"/>
      <c r="D63" s="66"/>
      <c r="E63" s="66"/>
      <c r="F63" s="66"/>
    </row>
    <row r="64" spans="2:15" ht="21" x14ac:dyDescent="0.25">
      <c r="B64" s="63"/>
      <c r="C64" s="66"/>
      <c r="D64" s="66"/>
      <c r="E64" s="66"/>
      <c r="F64" s="66"/>
    </row>
    <row r="65" spans="2:7" ht="21" x14ac:dyDescent="0.25">
      <c r="B65" s="63"/>
      <c r="C65" s="66"/>
      <c r="D65" s="66"/>
      <c r="E65" s="66"/>
      <c r="F65" s="66"/>
    </row>
    <row r="66" spans="2:7" ht="21" x14ac:dyDescent="0.25">
      <c r="B66" s="63"/>
      <c r="C66" s="66"/>
      <c r="D66" s="66"/>
      <c r="E66" s="66"/>
      <c r="F66" s="66"/>
    </row>
    <row r="67" spans="2:7" ht="21" x14ac:dyDescent="0.25">
      <c r="B67" s="63"/>
      <c r="C67" s="66"/>
      <c r="D67" s="66"/>
      <c r="E67" s="66"/>
      <c r="F67" s="66"/>
    </row>
    <row r="68" spans="2:7" ht="21" x14ac:dyDescent="0.25">
      <c r="B68" s="63"/>
      <c r="C68" s="66"/>
      <c r="D68" s="66"/>
      <c r="E68" s="66"/>
      <c r="F68" s="66"/>
    </row>
    <row r="69" spans="2:7" ht="21" x14ac:dyDescent="0.25">
      <c r="B69" s="63"/>
      <c r="C69" s="66"/>
      <c r="D69" s="66"/>
      <c r="E69" s="66"/>
      <c r="F69" s="66"/>
    </row>
    <row r="70" spans="2:7" ht="21" x14ac:dyDescent="0.25">
      <c r="B70" s="63"/>
      <c r="C70" s="66"/>
      <c r="D70" s="66"/>
      <c r="E70" s="66"/>
      <c r="F70" s="66"/>
    </row>
    <row r="71" spans="2:7" ht="21" x14ac:dyDescent="0.25">
      <c r="B71" s="63"/>
      <c r="C71" s="66"/>
      <c r="D71" s="66"/>
      <c r="E71" s="66"/>
      <c r="F71" s="66"/>
    </row>
    <row r="72" spans="2:7" ht="21" x14ac:dyDescent="0.25">
      <c r="B72" s="66"/>
      <c r="C72" s="66"/>
      <c r="D72" s="66"/>
      <c r="E72" s="66"/>
      <c r="F72" s="66"/>
    </row>
    <row r="73" spans="2:7" ht="18.5" customHeight="1" x14ac:dyDescent="0.25">
      <c r="B73" s="66"/>
      <c r="C73" s="66"/>
      <c r="D73" s="66"/>
      <c r="E73" s="66"/>
      <c r="F73" s="66"/>
      <c r="G73" s="66"/>
    </row>
    <row r="74" spans="2:7" ht="18.5" customHeight="1" x14ac:dyDescent="0.2"/>
    <row r="84" spans="2:7" x14ac:dyDescent="0.2">
      <c r="B84" s="4"/>
      <c r="C84" s="20"/>
      <c r="D84" s="20"/>
      <c r="E84" s="20"/>
      <c r="F84" s="20"/>
      <c r="G84" s="4"/>
    </row>
    <row r="85" spans="2:7" x14ac:dyDescent="0.2">
      <c r="B85" s="4"/>
      <c r="C85" s="20"/>
      <c r="D85" s="20"/>
      <c r="E85" s="20"/>
      <c r="F85" s="20"/>
      <c r="G85" s="4"/>
    </row>
    <row r="86" spans="2:7" x14ac:dyDescent="0.2">
      <c r="B86" s="4"/>
      <c r="C86" s="4"/>
      <c r="D86" s="4"/>
      <c r="E86" s="4"/>
      <c r="F86" s="4"/>
      <c r="G86" s="4"/>
    </row>
    <row r="87" spans="2:7" x14ac:dyDescent="0.2">
      <c r="B87" s="4"/>
      <c r="C87" s="4"/>
      <c r="D87" s="4"/>
      <c r="E87" s="4"/>
      <c r="F87" s="4"/>
      <c r="G87" s="4"/>
    </row>
    <row r="88" spans="2:7" x14ac:dyDescent="0.2">
      <c r="B88" s="4"/>
      <c r="C88" s="19"/>
      <c r="D88" s="19"/>
      <c r="E88" s="19"/>
      <c r="F88" s="19"/>
      <c r="G88" s="19"/>
    </row>
    <row r="89" spans="2:7" x14ac:dyDescent="0.2">
      <c r="B89" s="4"/>
      <c r="C89" s="4"/>
      <c r="D89" s="4"/>
      <c r="E89" s="4"/>
      <c r="F89" s="4"/>
      <c r="G89" s="4"/>
    </row>
    <row r="90" spans="2:7" ht="23.5" customHeight="1" x14ac:dyDescent="0.2">
      <c r="B90" s="17"/>
      <c r="C90" s="17"/>
      <c r="D90" s="17"/>
      <c r="E90" s="17"/>
      <c r="F90" s="17"/>
      <c r="G90" s="17"/>
    </row>
    <row r="91" spans="2:7" ht="23.5" customHeight="1" x14ac:dyDescent="0.2">
      <c r="B91" s="17"/>
      <c r="C91" s="17"/>
      <c r="D91" s="17"/>
      <c r="E91" s="17"/>
      <c r="F91" s="17"/>
      <c r="G91" s="17"/>
    </row>
    <row r="92" spans="2:7" ht="33.5" customHeight="1" x14ac:dyDescent="0.2">
      <c r="B92" s="17"/>
      <c r="C92" s="17"/>
      <c r="D92" s="17"/>
      <c r="E92" s="17"/>
      <c r="F92" s="17"/>
      <c r="G92" s="17"/>
    </row>
    <row r="93" spans="2:7" x14ac:dyDescent="0.2">
      <c r="B93" s="6"/>
      <c r="C93" s="4"/>
      <c r="D93" s="4"/>
      <c r="E93" s="4"/>
      <c r="F93" s="4"/>
      <c r="G93" s="4"/>
    </row>
    <row r="94" spans="2:7" x14ac:dyDescent="0.2">
      <c r="B94" s="4"/>
      <c r="C94" s="4"/>
      <c r="D94" s="4"/>
      <c r="E94" s="4"/>
      <c r="F94" s="4"/>
      <c r="G94" s="4"/>
    </row>
    <row r="95" spans="2:7" x14ac:dyDescent="0.2">
      <c r="B95" s="4"/>
      <c r="C95" s="4"/>
      <c r="D95" s="4"/>
      <c r="E95" s="4"/>
      <c r="F95" s="4"/>
      <c r="G95" s="4"/>
    </row>
    <row r="96" spans="2:7" x14ac:dyDescent="0.2">
      <c r="B96" s="4"/>
      <c r="C96" s="21"/>
      <c r="D96" s="21"/>
      <c r="E96" s="21"/>
      <c r="F96" s="21"/>
      <c r="G96" s="4"/>
    </row>
    <row r="97" spans="2:7" x14ac:dyDescent="0.2">
      <c r="B97" s="4"/>
      <c r="C97" s="4"/>
      <c r="D97" s="4"/>
      <c r="E97" s="4"/>
      <c r="F97" s="4"/>
      <c r="G97" s="4"/>
    </row>
    <row r="98" spans="2:7" x14ac:dyDescent="0.2">
      <c r="B98" s="4"/>
      <c r="C98" s="4"/>
      <c r="D98" s="4"/>
      <c r="E98" s="4"/>
      <c r="F98" s="4"/>
      <c r="G98" s="4"/>
    </row>
    <row r="99" spans="2:7" x14ac:dyDescent="0.2">
      <c r="B99" s="4"/>
      <c r="C99" s="4"/>
      <c r="D99" s="4"/>
      <c r="E99" s="4"/>
      <c r="F99" s="4"/>
      <c r="G99" s="4"/>
    </row>
    <row r="100" spans="2:7" x14ac:dyDescent="0.2">
      <c r="B100" s="4"/>
      <c r="C100" s="21"/>
      <c r="D100" s="21"/>
      <c r="E100" s="21"/>
      <c r="F100" s="21"/>
      <c r="G100" s="4"/>
    </row>
    <row r="101" spans="2:7" x14ac:dyDescent="0.2">
      <c r="B101" s="4"/>
      <c r="C101" s="21"/>
      <c r="D101" s="21"/>
      <c r="E101" s="21"/>
      <c r="F101" s="21"/>
      <c r="G101" s="4"/>
    </row>
    <row r="102" spans="2:7" x14ac:dyDescent="0.2">
      <c r="B102" s="4"/>
      <c r="C102" s="4"/>
      <c r="D102" s="4"/>
      <c r="E102" s="4"/>
      <c r="F102" s="4"/>
      <c r="G102" s="4"/>
    </row>
    <row r="103" spans="2:7" x14ac:dyDescent="0.2">
      <c r="B103" s="4"/>
      <c r="C103" s="4"/>
      <c r="D103" s="4"/>
      <c r="E103" s="4"/>
      <c r="F103" s="4"/>
      <c r="G103" s="4"/>
    </row>
    <row r="104" spans="2:7" x14ac:dyDescent="0.2">
      <c r="B104" s="4"/>
      <c r="C104" s="4"/>
      <c r="D104" s="4"/>
      <c r="E104" s="4"/>
      <c r="F104" s="4"/>
      <c r="G104" s="4"/>
    </row>
    <row r="105" spans="2:7" x14ac:dyDescent="0.2">
      <c r="B105" s="4"/>
      <c r="C105" s="4"/>
      <c r="D105" s="4"/>
      <c r="E105" s="4"/>
      <c r="F105" s="4"/>
      <c r="G105" s="4"/>
    </row>
    <row r="106" spans="2:7" x14ac:dyDescent="0.2">
      <c r="B106" s="4"/>
      <c r="C106" s="19"/>
      <c r="D106" s="19"/>
      <c r="E106" s="19"/>
      <c r="F106" s="19"/>
      <c r="G106" s="19"/>
    </row>
    <row r="107" spans="2:7" x14ac:dyDescent="0.2">
      <c r="B107" s="4"/>
      <c r="C107" s="4"/>
      <c r="D107" s="4"/>
      <c r="E107" s="4"/>
      <c r="F107" s="4"/>
      <c r="G107" s="4"/>
    </row>
    <row r="108" spans="2:7" x14ac:dyDescent="0.2">
      <c r="B108" s="4"/>
      <c r="C108" s="4"/>
      <c r="D108" s="4"/>
      <c r="E108" s="4"/>
      <c r="F108" s="4"/>
      <c r="G108" s="4"/>
    </row>
    <row r="109" spans="2:7" x14ac:dyDescent="0.2">
      <c r="B109" s="4"/>
      <c r="C109" s="4"/>
      <c r="D109" s="4"/>
      <c r="E109" s="4"/>
      <c r="F109" s="4"/>
      <c r="G109" s="4"/>
    </row>
    <row r="110" spans="2:7" x14ac:dyDescent="0.2">
      <c r="B110" s="6"/>
      <c r="C110" s="4"/>
      <c r="D110" s="4"/>
      <c r="E110" s="4"/>
      <c r="F110" s="4"/>
      <c r="G110" s="4"/>
    </row>
    <row r="111" spans="2:7" x14ac:dyDescent="0.2">
      <c r="B111" s="4"/>
      <c r="C111" s="4"/>
      <c r="D111" s="4"/>
      <c r="E111" s="4"/>
      <c r="F111" s="4"/>
      <c r="G111" s="4"/>
    </row>
    <row r="112" spans="2:7" x14ac:dyDescent="0.2">
      <c r="B112" s="4"/>
      <c r="C112" s="4"/>
      <c r="D112" s="4"/>
      <c r="E112" s="4"/>
      <c r="F112" s="4"/>
      <c r="G112" s="4"/>
    </row>
    <row r="113" spans="2:7" x14ac:dyDescent="0.2">
      <c r="B113" s="4"/>
      <c r="C113" s="4"/>
      <c r="D113" s="4"/>
      <c r="E113" s="4"/>
      <c r="F113" s="4"/>
      <c r="G113" s="4"/>
    </row>
    <row r="114" spans="2:7" x14ac:dyDescent="0.2">
      <c r="B114" s="4"/>
      <c r="C114" s="4"/>
      <c r="D114" s="4"/>
      <c r="E114" s="4"/>
      <c r="F114" s="4"/>
      <c r="G114" s="4"/>
    </row>
    <row r="115" spans="2:7" x14ac:dyDescent="0.2">
      <c r="B115" s="4"/>
      <c r="C115" s="4"/>
      <c r="D115" s="4"/>
      <c r="E115" s="4"/>
      <c r="F115" s="4"/>
      <c r="G115" s="4"/>
    </row>
    <row r="116" spans="2:7" x14ac:dyDescent="0.2">
      <c r="B116" s="4"/>
      <c r="C116" s="4"/>
      <c r="D116" s="4"/>
      <c r="E116" s="4"/>
      <c r="F116" s="4"/>
      <c r="G116" s="4"/>
    </row>
    <row r="117" spans="2:7" x14ac:dyDescent="0.2">
      <c r="B117" s="4"/>
      <c r="C117" s="21"/>
      <c r="D117" s="21"/>
      <c r="E117" s="21"/>
      <c r="F117" s="21"/>
      <c r="G117" s="4"/>
    </row>
    <row r="118" spans="2:7" x14ac:dyDescent="0.2">
      <c r="B118" s="4"/>
      <c r="C118" s="21"/>
      <c r="D118" s="21"/>
      <c r="E118" s="21"/>
      <c r="F118" s="21"/>
      <c r="G118" s="4"/>
    </row>
    <row r="119" spans="2:7" x14ac:dyDescent="0.2">
      <c r="B119" s="4"/>
      <c r="C119" s="4"/>
      <c r="D119" s="4"/>
      <c r="E119" s="4"/>
      <c r="F119" s="4"/>
      <c r="G119" s="4"/>
    </row>
    <row r="120" spans="2:7" x14ac:dyDescent="0.2">
      <c r="B120" s="4"/>
      <c r="C120" s="4"/>
      <c r="D120" s="4"/>
      <c r="E120" s="4"/>
      <c r="F120" s="4"/>
      <c r="G120" s="4"/>
    </row>
    <row r="121" spans="2:7" x14ac:dyDescent="0.2">
      <c r="B121" s="4"/>
      <c r="C121" s="4"/>
      <c r="D121" s="4"/>
      <c r="E121" s="4"/>
      <c r="F121" s="4"/>
      <c r="G121" s="4"/>
    </row>
    <row r="122" spans="2:7" x14ac:dyDescent="0.2">
      <c r="B122" s="4"/>
      <c r="C122" s="4"/>
      <c r="D122" s="4"/>
      <c r="E122" s="4"/>
      <c r="F122" s="4"/>
      <c r="G122" s="4"/>
    </row>
    <row r="123" spans="2:7" x14ac:dyDescent="0.2">
      <c r="B123" s="4"/>
      <c r="C123" s="19"/>
      <c r="D123" s="4"/>
      <c r="E123" s="19"/>
      <c r="F123" s="19"/>
      <c r="G123" s="4"/>
    </row>
    <row r="124" spans="2:7" x14ac:dyDescent="0.2">
      <c r="B124" s="4"/>
      <c r="C124" s="4"/>
      <c r="D124" s="4"/>
      <c r="E124" s="4"/>
      <c r="F124" s="4"/>
      <c r="G124" s="4"/>
    </row>
    <row r="125" spans="2:7" x14ac:dyDescent="0.2">
      <c r="B125" s="4"/>
      <c r="C125" s="4"/>
      <c r="D125" s="4"/>
      <c r="E125" s="4"/>
      <c r="F125" s="4"/>
      <c r="G125" s="4"/>
    </row>
    <row r="126" spans="2:7" x14ac:dyDescent="0.2">
      <c r="B126" s="4"/>
      <c r="C126" s="4"/>
      <c r="D126" s="4"/>
      <c r="E126" s="4"/>
      <c r="F126" s="4"/>
      <c r="G126" s="4"/>
    </row>
    <row r="127" spans="2:7" x14ac:dyDescent="0.2">
      <c r="B127" s="4"/>
      <c r="C127" s="4"/>
      <c r="D127" s="4"/>
      <c r="E127" s="4"/>
      <c r="F127" s="4"/>
      <c r="G127" s="4"/>
    </row>
  </sheetData>
  <conditionalFormatting sqref="C33">
    <cfRule type="cellIs" dxfId="25" priority="13" operator="greaterThan">
      <formula>10</formula>
    </cfRule>
  </conditionalFormatting>
  <conditionalFormatting sqref="C33:F47">
    <cfRule type="cellIs" dxfId="24" priority="7" operator="lessThan">
      <formula>1</formula>
    </cfRule>
    <cfRule type="cellIs" dxfId="23" priority="10" operator="lessThan">
      <formula>1</formula>
    </cfRule>
    <cfRule type="cellIs" dxfId="22" priority="11" operator="lessThan">
      <formula>1</formula>
    </cfRule>
    <cfRule type="cellIs" dxfId="21" priority="12" operator="greaterThan">
      <formula>10</formula>
    </cfRule>
  </conditionalFormatting>
  <conditionalFormatting sqref="C26">
    <cfRule type="cellIs" dxfId="20" priority="8" operator="lessThan">
      <formula>1</formula>
    </cfRule>
    <cfRule type="cellIs" dxfId="19" priority="9" operator="lessThan">
      <formula>1</formula>
    </cfRule>
  </conditionalFormatting>
  <conditionalFormatting sqref="G29">
    <cfRule type="cellIs" dxfId="18" priority="5" operator="lessThan">
      <formula>1</formula>
    </cfRule>
    <cfRule type="cellIs" dxfId="17" priority="6" operator="lessThan">
      <formula>1</formula>
    </cfRule>
  </conditionalFormatting>
  <conditionalFormatting sqref="G30">
    <cfRule type="cellIs" dxfId="16" priority="3" operator="lessThan">
      <formula>1</formula>
    </cfRule>
    <cfRule type="cellIs" dxfId="15" priority="4" operator="lessThan">
      <formula>1</formula>
    </cfRule>
  </conditionalFormatting>
  <conditionalFormatting sqref="G31">
    <cfRule type="cellIs" dxfId="14" priority="1" operator="lessThan">
      <formula>1</formula>
    </cfRule>
    <cfRule type="cellIs" dxfId="13" priority="2" operator="lessThan">
      <formula>1</formula>
    </cfRule>
  </conditionalFormatting>
  <pageMargins left="0.25" right="0.25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10</vt:i4>
      </vt:variant>
    </vt:vector>
  </HeadingPairs>
  <TitlesOfParts>
    <vt:vector size="10" baseType="lpstr">
      <vt:lpstr>Totalt</vt:lpstr>
      <vt:lpstr>1</vt:lpstr>
      <vt:lpstr>2</vt:lpstr>
      <vt:lpstr>3</vt:lpstr>
      <vt:lpstr>4</vt:lpstr>
      <vt:lpstr>5</vt:lpstr>
      <vt:lpstr>6</vt:lpstr>
      <vt:lpstr>7</vt:lpstr>
      <vt:lpstr>8</vt:lpstr>
      <vt:lpstr>9</vt:lpstr>
    </vt:vector>
  </TitlesOfParts>
  <Company>LRF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Auni Hamberg</dc:creator>
  <cp:lastModifiedBy>Microsoft Office User</cp:lastModifiedBy>
  <cp:lastPrinted>2021-05-23T20:15:20Z</cp:lastPrinted>
  <dcterms:created xsi:type="dcterms:W3CDTF">2013-10-19T12:51:31Z</dcterms:created>
  <dcterms:modified xsi:type="dcterms:W3CDTF">2022-11-30T12:25:22Z</dcterms:modified>
</cp:coreProperties>
</file>