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576" windowHeight="8832" activeTab="1"/>
  </bookViews>
  <sheets>
    <sheet name="Totalt Nöt " sheetId="11" r:id="rId1"/>
    <sheet name="1.  " sheetId="18" r:id="rId2"/>
    <sheet name="2" sheetId="30" r:id="rId3"/>
    <sheet name="3" sheetId="31" r:id="rId4"/>
    <sheet name="4" sheetId="32" r:id="rId5"/>
    <sheet name="5" sheetId="33" r:id="rId6"/>
    <sheet name="6" sheetId="34" r:id="rId7"/>
    <sheet name="7" sheetId="35" r:id="rId8"/>
    <sheet name="8" sheetId="36" r:id="rId9"/>
    <sheet name="Blad3" sheetId="3" r:id="rId10"/>
    <sheet name="Blad2" sheetId="2" r:id="rId11"/>
  </sheets>
  <calcPr calcId="145621"/>
</workbook>
</file>

<file path=xl/calcChain.xml><?xml version="1.0" encoding="utf-8"?>
<calcChain xmlns="http://schemas.openxmlformats.org/spreadsheetml/2006/main">
  <c r="D42" i="11" l="1"/>
  <c r="F42" i="11" l="1"/>
  <c r="E42" i="11"/>
  <c r="C42" i="11"/>
  <c r="N21" i="36"/>
  <c r="N20" i="36"/>
  <c r="N19" i="36"/>
  <c r="N18" i="36"/>
  <c r="N17" i="36"/>
  <c r="N16" i="36"/>
  <c r="N15" i="36"/>
  <c r="N14" i="36"/>
  <c r="N21" i="35"/>
  <c r="N20" i="35"/>
  <c r="N19" i="35"/>
  <c r="N18" i="35"/>
  <c r="N17" i="35"/>
  <c r="N16" i="35"/>
  <c r="N15" i="35"/>
  <c r="N14" i="35"/>
  <c r="N21" i="34"/>
  <c r="N20" i="34"/>
  <c r="N19" i="34"/>
  <c r="N18" i="34"/>
  <c r="N17" i="34"/>
  <c r="N16" i="34"/>
  <c r="N15" i="34"/>
  <c r="N14" i="34"/>
  <c r="N21" i="33"/>
  <c r="N20" i="33"/>
  <c r="N19" i="33"/>
  <c r="N18" i="33"/>
  <c r="N17" i="33"/>
  <c r="N16" i="33"/>
  <c r="N15" i="33"/>
  <c r="N14" i="33"/>
  <c r="N21" i="32"/>
  <c r="N20" i="32"/>
  <c r="N19" i="32"/>
  <c r="N18" i="32"/>
  <c r="N17" i="32"/>
  <c r="N16" i="32"/>
  <c r="N15" i="32"/>
  <c r="N14" i="32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M28" i="31"/>
  <c r="M27" i="31"/>
  <c r="M26" i="31"/>
  <c r="M25" i="31"/>
  <c r="L28" i="31"/>
  <c r="L27" i="31"/>
  <c r="L26" i="31"/>
  <c r="L25" i="31"/>
  <c r="K28" i="31"/>
  <c r="K27" i="31"/>
  <c r="K26" i="31"/>
  <c r="K25" i="31"/>
  <c r="N21" i="30"/>
  <c r="N20" i="30"/>
  <c r="N19" i="30"/>
  <c r="N18" i="30"/>
  <c r="N17" i="30"/>
  <c r="N16" i="30"/>
  <c r="N15" i="30"/>
  <c r="N14" i="30"/>
  <c r="N21" i="18"/>
  <c r="N20" i="18"/>
  <c r="N19" i="18"/>
  <c r="N18" i="18"/>
  <c r="N17" i="18"/>
  <c r="N16" i="18"/>
  <c r="N15" i="18"/>
  <c r="M21" i="18"/>
  <c r="M20" i="18"/>
  <c r="M19" i="18"/>
  <c r="M18" i="18"/>
  <c r="M17" i="18"/>
  <c r="L21" i="18"/>
  <c r="L20" i="18"/>
  <c r="L19" i="18"/>
  <c r="L18" i="18"/>
  <c r="L17" i="18"/>
  <c r="L16" i="18"/>
  <c r="K21" i="18"/>
  <c r="K20" i="18"/>
  <c r="K19" i="18"/>
  <c r="K18" i="18"/>
  <c r="K17" i="18"/>
  <c r="K16" i="18"/>
  <c r="M16" i="18"/>
  <c r="M15" i="18"/>
  <c r="L15" i="18"/>
  <c r="K15" i="18"/>
  <c r="N14" i="18"/>
  <c r="M14" i="18"/>
  <c r="L14" i="18"/>
  <c r="K14" i="18"/>
  <c r="J14" i="30"/>
  <c r="K14" i="30"/>
  <c r="L14" i="30"/>
  <c r="M14" i="30"/>
  <c r="J15" i="30"/>
  <c r="K15" i="30"/>
  <c r="L15" i="30"/>
  <c r="M15" i="30"/>
  <c r="J16" i="30"/>
  <c r="K16" i="30"/>
  <c r="L16" i="30"/>
  <c r="M16" i="30"/>
  <c r="J17" i="30"/>
  <c r="K17" i="30"/>
  <c r="L17" i="30"/>
  <c r="M17" i="30"/>
  <c r="J18" i="30"/>
  <c r="K18" i="30"/>
  <c r="L18" i="30"/>
  <c r="M18" i="30"/>
  <c r="J19" i="30"/>
  <c r="K19" i="30"/>
  <c r="L19" i="30"/>
  <c r="M19" i="30"/>
  <c r="J20" i="30"/>
  <c r="K20" i="30"/>
  <c r="L20" i="30"/>
  <c r="M20" i="30"/>
  <c r="J21" i="30"/>
  <c r="K21" i="30"/>
  <c r="L21" i="30"/>
  <c r="M21" i="30"/>
  <c r="D41" i="11"/>
  <c r="F30" i="36"/>
  <c r="F31" i="36" s="1"/>
  <c r="F20" i="11" s="1"/>
  <c r="F40" i="11" s="1"/>
  <c r="E30" i="36"/>
  <c r="E31" i="36" s="1"/>
  <c r="E20" i="11" s="1"/>
  <c r="E40" i="11" s="1"/>
  <c r="D30" i="36"/>
  <c r="D31" i="36" s="1"/>
  <c r="D20" i="11" s="1"/>
  <c r="D40" i="11" s="1"/>
  <c r="C30" i="36"/>
  <c r="C31" i="36" s="1"/>
  <c r="C20" i="11" s="1"/>
  <c r="C40" i="11" s="1"/>
  <c r="M21" i="36"/>
  <c r="L21" i="36"/>
  <c r="K21" i="36"/>
  <c r="J21" i="36"/>
  <c r="M20" i="36"/>
  <c r="L20" i="36"/>
  <c r="K20" i="36"/>
  <c r="J20" i="36"/>
  <c r="M19" i="36"/>
  <c r="L19" i="36"/>
  <c r="K19" i="36"/>
  <c r="J19" i="36"/>
  <c r="M18" i="36"/>
  <c r="L18" i="36"/>
  <c r="K18" i="36"/>
  <c r="J18" i="36"/>
  <c r="M17" i="36"/>
  <c r="L17" i="36"/>
  <c r="K17" i="36"/>
  <c r="J17" i="36"/>
  <c r="M16" i="36"/>
  <c r="L16" i="36"/>
  <c r="K16" i="36"/>
  <c r="J16" i="36"/>
  <c r="M15" i="36"/>
  <c r="L15" i="36"/>
  <c r="K15" i="36"/>
  <c r="J15" i="36"/>
  <c r="M14" i="36"/>
  <c r="L14" i="36"/>
  <c r="K14" i="36"/>
  <c r="J14" i="36"/>
  <c r="F30" i="35"/>
  <c r="F31" i="35" s="1"/>
  <c r="F19" i="11" s="1"/>
  <c r="F39" i="11" s="1"/>
  <c r="E30" i="35"/>
  <c r="E31" i="35" s="1"/>
  <c r="E19" i="11" s="1"/>
  <c r="E39" i="11" s="1"/>
  <c r="D30" i="35"/>
  <c r="D31" i="35" s="1"/>
  <c r="D19" i="11" s="1"/>
  <c r="D39" i="11" s="1"/>
  <c r="C30" i="35"/>
  <c r="C31" i="35" s="1"/>
  <c r="C19" i="11" s="1"/>
  <c r="C39" i="11" s="1"/>
  <c r="M21" i="35"/>
  <c r="L21" i="35"/>
  <c r="K21" i="35"/>
  <c r="J21" i="35"/>
  <c r="M20" i="35"/>
  <c r="L20" i="35"/>
  <c r="K20" i="35"/>
  <c r="J20" i="35"/>
  <c r="M19" i="35"/>
  <c r="L19" i="35"/>
  <c r="K19" i="35"/>
  <c r="J19" i="35"/>
  <c r="M18" i="35"/>
  <c r="L18" i="35"/>
  <c r="K18" i="35"/>
  <c r="J18" i="35"/>
  <c r="M17" i="35"/>
  <c r="L17" i="35"/>
  <c r="K17" i="35"/>
  <c r="J17" i="35"/>
  <c r="M16" i="35"/>
  <c r="L16" i="35"/>
  <c r="K16" i="35"/>
  <c r="J16" i="35"/>
  <c r="M15" i="35"/>
  <c r="L15" i="35"/>
  <c r="K15" i="35"/>
  <c r="J15" i="35"/>
  <c r="M14" i="35"/>
  <c r="L14" i="35"/>
  <c r="K14" i="35"/>
  <c r="J14" i="35"/>
  <c r="F30" i="34"/>
  <c r="F31" i="34" s="1"/>
  <c r="F18" i="11" s="1"/>
  <c r="F38" i="11" s="1"/>
  <c r="E30" i="34"/>
  <c r="E31" i="34" s="1"/>
  <c r="E18" i="11" s="1"/>
  <c r="E38" i="11" s="1"/>
  <c r="D30" i="34"/>
  <c r="D31" i="34" s="1"/>
  <c r="D18" i="11" s="1"/>
  <c r="D38" i="11" s="1"/>
  <c r="C30" i="34"/>
  <c r="C31" i="34" s="1"/>
  <c r="C18" i="11" s="1"/>
  <c r="C38" i="11" s="1"/>
  <c r="M21" i="34"/>
  <c r="L21" i="34"/>
  <c r="K21" i="34"/>
  <c r="J21" i="34"/>
  <c r="M20" i="34"/>
  <c r="L20" i="34"/>
  <c r="K20" i="34"/>
  <c r="J20" i="34"/>
  <c r="M19" i="34"/>
  <c r="L19" i="34"/>
  <c r="K19" i="34"/>
  <c r="J19" i="34"/>
  <c r="M18" i="34"/>
  <c r="L18" i="34"/>
  <c r="K18" i="34"/>
  <c r="J18" i="34"/>
  <c r="M17" i="34"/>
  <c r="L17" i="34"/>
  <c r="K17" i="34"/>
  <c r="J17" i="34"/>
  <c r="M16" i="34"/>
  <c r="L16" i="34"/>
  <c r="K16" i="34"/>
  <c r="J16" i="34"/>
  <c r="M15" i="34"/>
  <c r="L15" i="34"/>
  <c r="K15" i="34"/>
  <c r="J15" i="34"/>
  <c r="M14" i="34"/>
  <c r="L14" i="34"/>
  <c r="K14" i="34"/>
  <c r="J14" i="34"/>
  <c r="F30" i="33"/>
  <c r="F31" i="33" s="1"/>
  <c r="F17" i="11" s="1"/>
  <c r="F37" i="11" s="1"/>
  <c r="E30" i="33"/>
  <c r="E31" i="33" s="1"/>
  <c r="E17" i="11" s="1"/>
  <c r="E37" i="11" s="1"/>
  <c r="D30" i="33"/>
  <c r="D31" i="33" s="1"/>
  <c r="D17" i="11" s="1"/>
  <c r="D37" i="11" s="1"/>
  <c r="C30" i="33"/>
  <c r="C31" i="33" s="1"/>
  <c r="C17" i="11" s="1"/>
  <c r="C37" i="11" s="1"/>
  <c r="M21" i="33"/>
  <c r="L21" i="33"/>
  <c r="K21" i="33"/>
  <c r="J21" i="33"/>
  <c r="M20" i="33"/>
  <c r="L20" i="33"/>
  <c r="K20" i="33"/>
  <c r="J20" i="33"/>
  <c r="M19" i="33"/>
  <c r="L19" i="33"/>
  <c r="K19" i="33"/>
  <c r="M18" i="33"/>
  <c r="L18" i="33"/>
  <c r="K18" i="33"/>
  <c r="J18" i="33"/>
  <c r="M17" i="33"/>
  <c r="L17" i="33"/>
  <c r="K17" i="33"/>
  <c r="J17" i="33"/>
  <c r="M16" i="33"/>
  <c r="L16" i="33"/>
  <c r="K16" i="33"/>
  <c r="J16" i="33"/>
  <c r="M15" i="33"/>
  <c r="L15" i="33"/>
  <c r="K15" i="33"/>
  <c r="J15" i="33"/>
  <c r="M14" i="33"/>
  <c r="L14" i="33"/>
  <c r="K14" i="33"/>
  <c r="J14" i="33"/>
  <c r="F30" i="32"/>
  <c r="F31" i="32" s="1"/>
  <c r="F16" i="11" s="1"/>
  <c r="F36" i="11" s="1"/>
  <c r="E30" i="32"/>
  <c r="E31" i="32" s="1"/>
  <c r="E16" i="11" s="1"/>
  <c r="E36" i="11" s="1"/>
  <c r="D30" i="32"/>
  <c r="D31" i="32" s="1"/>
  <c r="D16" i="11" s="1"/>
  <c r="D36" i="11" s="1"/>
  <c r="C30" i="32"/>
  <c r="C31" i="32" s="1"/>
  <c r="C16" i="11" s="1"/>
  <c r="C36" i="11" s="1"/>
  <c r="M21" i="32"/>
  <c r="L21" i="32"/>
  <c r="K21" i="32"/>
  <c r="J21" i="32"/>
  <c r="M20" i="32"/>
  <c r="L20" i="32"/>
  <c r="K20" i="32"/>
  <c r="J20" i="32"/>
  <c r="M19" i="32"/>
  <c r="L19" i="32"/>
  <c r="K19" i="32"/>
  <c r="J19" i="32"/>
  <c r="M18" i="32"/>
  <c r="L18" i="32"/>
  <c r="K18" i="32"/>
  <c r="J18" i="32"/>
  <c r="M17" i="32"/>
  <c r="L17" i="32"/>
  <c r="K17" i="32"/>
  <c r="J17" i="32"/>
  <c r="M16" i="32"/>
  <c r="L16" i="32"/>
  <c r="K16" i="32"/>
  <c r="J16" i="32"/>
  <c r="M15" i="32"/>
  <c r="L15" i="32"/>
  <c r="K15" i="32"/>
  <c r="J15" i="32"/>
  <c r="M14" i="32"/>
  <c r="L14" i="32"/>
  <c r="K14" i="32"/>
  <c r="J14" i="32"/>
  <c r="F30" i="31"/>
  <c r="F31" i="31" s="1"/>
  <c r="F15" i="11" s="1"/>
  <c r="F35" i="11" s="1"/>
  <c r="E30" i="31"/>
  <c r="E31" i="31" s="1"/>
  <c r="E15" i="11" s="1"/>
  <c r="E35" i="11" s="1"/>
  <c r="D30" i="31"/>
  <c r="D31" i="31" s="1"/>
  <c r="D15" i="11" s="1"/>
  <c r="D35" i="11" s="1"/>
  <c r="C30" i="31"/>
  <c r="C31" i="31" s="1"/>
  <c r="C15" i="11" s="1"/>
  <c r="C35" i="11" s="1"/>
  <c r="M24" i="31"/>
  <c r="L24" i="31"/>
  <c r="K24" i="31"/>
  <c r="J24" i="31"/>
  <c r="M23" i="31"/>
  <c r="L23" i="31"/>
  <c r="K23" i="31"/>
  <c r="J23" i="31"/>
  <c r="M22" i="31"/>
  <c r="L22" i="31"/>
  <c r="K22" i="31"/>
  <c r="J22" i="31"/>
  <c r="M21" i="31"/>
  <c r="L21" i="31"/>
  <c r="K21" i="31"/>
  <c r="J21" i="31"/>
  <c r="M20" i="31"/>
  <c r="L20" i="31"/>
  <c r="K20" i="31"/>
  <c r="J20" i="31"/>
  <c r="M19" i="31"/>
  <c r="L19" i="31"/>
  <c r="K19" i="31"/>
  <c r="J19" i="31"/>
  <c r="M18" i="31"/>
  <c r="L18" i="31"/>
  <c r="K18" i="31"/>
  <c r="J18" i="31"/>
  <c r="M17" i="31"/>
  <c r="L17" i="31"/>
  <c r="K17" i="31"/>
  <c r="J17" i="31"/>
  <c r="M16" i="31"/>
  <c r="L16" i="31"/>
  <c r="K16" i="31"/>
  <c r="J16" i="31"/>
  <c r="M15" i="31"/>
  <c r="L15" i="31"/>
  <c r="K15" i="31"/>
  <c r="J15" i="31"/>
  <c r="M14" i="31"/>
  <c r="L14" i="31"/>
  <c r="K14" i="31"/>
  <c r="J14" i="31"/>
  <c r="F30" i="30"/>
  <c r="F31" i="30" s="1"/>
  <c r="F14" i="11" s="1"/>
  <c r="F34" i="11" s="1"/>
  <c r="E30" i="30"/>
  <c r="E31" i="30" s="1"/>
  <c r="E14" i="11" s="1"/>
  <c r="E34" i="11" s="1"/>
  <c r="D30" i="30"/>
  <c r="D31" i="30" s="1"/>
  <c r="D14" i="11" s="1"/>
  <c r="D34" i="11" s="1"/>
  <c r="C30" i="30"/>
  <c r="C31" i="30" s="1"/>
  <c r="C14" i="11" s="1"/>
  <c r="C34" i="11" s="1"/>
  <c r="F30" i="18"/>
  <c r="F31" i="18" s="1"/>
  <c r="F13" i="11" s="1"/>
  <c r="F33" i="11" s="1"/>
  <c r="E30" i="18"/>
  <c r="D30" i="18"/>
  <c r="C30" i="18"/>
  <c r="C31" i="18" s="1"/>
  <c r="C13" i="11" s="1"/>
  <c r="C33" i="11" s="1"/>
  <c r="G41" i="11" l="1"/>
  <c r="G42" i="11"/>
  <c r="F41" i="11"/>
  <c r="E41" i="11"/>
  <c r="C41" i="11"/>
  <c r="G30" i="35"/>
  <c r="G31" i="36"/>
  <c r="G20" i="11" s="1"/>
  <c r="G40" i="11" s="1"/>
  <c r="G31" i="35"/>
  <c r="G19" i="11" s="1"/>
  <c r="G39" i="11" s="1"/>
  <c r="G31" i="34"/>
  <c r="G18" i="11" s="1"/>
  <c r="G38" i="11" s="1"/>
  <c r="G31" i="33"/>
  <c r="G17" i="11" s="1"/>
  <c r="G37" i="11" s="1"/>
  <c r="G31" i="32"/>
  <c r="G16" i="11" s="1"/>
  <c r="G36" i="11" s="1"/>
  <c r="G31" i="31"/>
  <c r="G15" i="11" s="1"/>
  <c r="G35" i="11" s="1"/>
  <c r="G31" i="30"/>
  <c r="G14" i="11" s="1"/>
  <c r="G34" i="11" s="1"/>
  <c r="E31" i="18"/>
  <c r="E13" i="11" s="1"/>
  <c r="E33" i="11" s="1"/>
  <c r="D31" i="18"/>
  <c r="G31" i="18" l="1"/>
  <c r="G13" i="11" s="1"/>
  <c r="G33" i="11" s="1"/>
  <c r="D13" i="11"/>
  <c r="D33" i="11" s="1"/>
  <c r="J21" i="18"/>
  <c r="J20" i="18"/>
  <c r="J19" i="18"/>
  <c r="J18" i="18"/>
  <c r="J17" i="18"/>
  <c r="J16" i="18"/>
  <c r="J15" i="18"/>
  <c r="J14" i="18"/>
</calcChain>
</file>

<file path=xl/sharedStrings.xml><?xml version="1.0" encoding="utf-8"?>
<sst xmlns="http://schemas.openxmlformats.org/spreadsheetml/2006/main" count="434" uniqueCount="199">
  <si>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</si>
  <si>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</si>
  <si>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</si>
  <si>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</si>
  <si>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</si>
  <si>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</si>
  <si>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</si>
  <si>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</si>
  <si>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</si>
  <si>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</si>
  <si>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</si>
  <si>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</si>
  <si>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</si>
  <si>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</si>
  <si>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 xml:space="preserve">Kockarnas kommentarer: 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</si>
  <si>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</si>
  <si>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</si>
  <si>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</si>
  <si>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</si>
  <si>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</si>
  <si>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Beräkning potential </t>
  </si>
  <si>
    <t xml:space="preserve">Utseende i rå form </t>
  </si>
  <si>
    <t>Utseende x 1</t>
  </si>
  <si>
    <t>Smak /doft x 2</t>
  </si>
  <si>
    <t>Gillar</t>
  </si>
  <si>
    <t>Gillar inte</t>
  </si>
  <si>
    <t>Antal kockar:</t>
  </si>
  <si>
    <t>Mörhet</t>
  </si>
  <si>
    <t>Mörhet x 1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</si>
  <si>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</si>
  <si>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</si>
  <si>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</si>
  <si>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</si>
  <si>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</si>
  <si>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</si>
  <si>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</si>
  <si>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</si>
  <si>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mörhet x 1</t>
  </si>
  <si>
    <t>Skala 1 - 10</t>
  </si>
  <si>
    <t>Kock 12</t>
  </si>
  <si>
    <t>Kock 13</t>
  </si>
  <si>
    <t>Kock 14</t>
  </si>
  <si>
    <t>Kock 15</t>
  </si>
  <si>
    <t>textur x 1</t>
  </si>
  <si>
    <t>Textur x 1</t>
  </si>
  <si>
    <t>Smak  x 2</t>
  </si>
  <si>
    <t>Textur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</si>
  <si>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</si>
  <si>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</si>
  <si>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</si>
  <si>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</si>
  <si>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</si>
  <si>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</si>
  <si>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35-50 poäng = Exceptionell råvara</t>
  </si>
  <si>
    <t xml:space="preserve">Smak </t>
  </si>
  <si>
    <t>vikt</t>
  </si>
  <si>
    <t>Bedömningskriterier</t>
  </si>
  <si>
    <t xml:space="preserve">Utseende </t>
  </si>
  <si>
    <t xml:space="preserve">30-34 = Utmärkt råvarukvalitet </t>
  </si>
  <si>
    <t xml:space="preserve">25-39 = Hög råvarukvalitet               </t>
  </si>
  <si>
    <t>20-24 = Standard råvara</t>
  </si>
  <si>
    <t>10.</t>
  </si>
  <si>
    <t>Nötkött</t>
  </si>
  <si>
    <t>Produkt: Limousin</t>
  </si>
  <si>
    <t xml:space="preserve">Bonde: Ulrika och Anders Arnberg, Smedsåsgården </t>
  </si>
  <si>
    <t>Produkt: Black Aberdeen Angus</t>
  </si>
  <si>
    <t xml:space="preserve">Bonde: Roger Jonsson </t>
  </si>
  <si>
    <t>Produkt: Röd Angus/ Hereford/Zimmental</t>
  </si>
  <si>
    <t xml:space="preserve">Bonde:  Yxskaftskälens Angus </t>
  </si>
  <si>
    <t xml:space="preserve">Produkt: Black Angus </t>
  </si>
  <si>
    <t>Bonde: Berit och Jan Runsten</t>
  </si>
  <si>
    <t xml:space="preserve">Produkt: Fjällko </t>
  </si>
  <si>
    <t>Bonde: Åhns Lantbruk</t>
  </si>
  <si>
    <t xml:space="preserve">Produkt: SRB </t>
  </si>
  <si>
    <t>Bonde: Fjöset Utveckling</t>
  </si>
  <si>
    <t>Bonde: Mats Hallqvist, Hallqvist Gård</t>
  </si>
  <si>
    <t>bra doft på köttet både rått o</t>
  </si>
  <si>
    <t>tillagad</t>
  </si>
  <si>
    <t>jag trodde kappan var borttagen men den var så mager</t>
  </si>
  <si>
    <t xml:space="preserve">härlig mörhet </t>
  </si>
  <si>
    <t>Awesome to make burgers of</t>
  </si>
  <si>
    <t>otrolig vacker köttbit</t>
  </si>
  <si>
    <t>fettet smakade inte något</t>
  </si>
  <si>
    <t>jättebra konsistens</t>
  </si>
  <si>
    <t>smörig ton i köttet, grästoner</t>
  </si>
  <si>
    <t>nötigt gott fett</t>
  </si>
  <si>
    <t xml:space="preserve">balans i munne, tvungen o ta en bit till </t>
  </si>
  <si>
    <t>favorite of mine, prepare it for a steak</t>
  </si>
  <si>
    <t>one of the top quality</t>
  </si>
  <si>
    <t xml:space="preserve">highets rating today </t>
  </si>
  <si>
    <t>falovour is amazing, very good</t>
  </si>
  <si>
    <t xml:space="preserve">recommend for the high quality steak </t>
  </si>
  <si>
    <t xml:space="preserve">finkött kappa </t>
  </si>
  <si>
    <t xml:space="preserve">smaken o lukten av att det var hängt </t>
  </si>
  <si>
    <t>liten o trevlig kött smak</t>
  </si>
  <si>
    <t>blöt o torr</t>
  </si>
  <si>
    <t xml:space="preserve">fin fett kappa </t>
  </si>
  <si>
    <t>smaken lätt smörig</t>
  </si>
  <si>
    <t xml:space="preserve">lätt syrlighet </t>
  </si>
  <si>
    <t>fin ung ko</t>
  </si>
  <si>
    <t>ren o frisk doft</t>
  </si>
  <si>
    <t xml:space="preserve">fantastisk smak </t>
  </si>
  <si>
    <t>ung  i smaken</t>
  </si>
  <si>
    <t>jättegott</t>
  </si>
  <si>
    <t>sotiga blommiga dofter</t>
  </si>
  <si>
    <t>lagom marmorering</t>
  </si>
  <si>
    <t xml:space="preserve">top quality steak </t>
  </si>
  <si>
    <t>amazing fat</t>
  </si>
  <si>
    <t>butterly, intense , really good</t>
  </si>
  <si>
    <t>nötig doft</t>
  </si>
  <si>
    <t xml:space="preserve">köttsmaken var fantastisk </t>
  </si>
  <si>
    <t>otrolig fin doft</t>
  </si>
  <si>
    <t>extremt tydligt brynt fett ton, tydligast</t>
  </si>
  <si>
    <t>stor o rund i gommen</t>
  </si>
  <si>
    <t xml:space="preserve">fin mogen stall kött doft </t>
  </si>
  <si>
    <t xml:space="preserve">väldigt fin smak, örtiga </t>
  </si>
  <si>
    <t>mayard</t>
  </si>
  <si>
    <t>I like this on the outdoor grill!</t>
  </si>
  <si>
    <t>smell good</t>
  </si>
  <si>
    <t xml:space="preserve">kebabs, stews etc because of the fat </t>
  </si>
  <si>
    <t xml:space="preserve">bästa fettet, lardo </t>
  </si>
  <si>
    <t>köttet hade karaktär, björkved, för bra att göra ngt annat</t>
  </si>
  <si>
    <t xml:space="preserve">min personliga favorit </t>
  </si>
  <si>
    <t>fin kappa, härlig doft av hängd kossa</t>
  </si>
  <si>
    <t xml:space="preserve">fantastisk känsla när man äter den </t>
  </si>
  <si>
    <t xml:space="preserve">annan typ av fiberstruktur </t>
  </si>
  <si>
    <t xml:space="preserve">smaken är rund o komplex o stor </t>
  </si>
  <si>
    <t xml:space="preserve">en av mina favoriter </t>
  </si>
  <si>
    <t xml:space="preserve">djup av skogen </t>
  </si>
  <si>
    <t>fin kappa</t>
  </si>
  <si>
    <t>kylrumsdoften förvara på bättre sätt</t>
  </si>
  <si>
    <t>sött kött</t>
  </si>
  <si>
    <t>jämförbart med KB kött</t>
  </si>
  <si>
    <t>Scent was amazing</t>
  </si>
  <si>
    <t>amazing</t>
  </si>
  <si>
    <t xml:space="preserve">tenderness incredible , great flavour </t>
  </si>
  <si>
    <t xml:space="preserve">underbart </t>
  </si>
  <si>
    <t>aged</t>
  </si>
  <si>
    <t>flat iron grill</t>
  </si>
  <si>
    <t>to quality meat</t>
  </si>
  <si>
    <t>lot of fat and lining</t>
  </si>
  <si>
    <t>en av mina favoriter</t>
  </si>
  <si>
    <t>den hade alla förutsättningar</t>
  </si>
  <si>
    <t xml:space="preserve">en av dem godaste, krämig eftersmak </t>
  </si>
  <si>
    <t>fräsch</t>
  </si>
  <si>
    <t xml:space="preserve">extremt bra köttsmak </t>
  </si>
  <si>
    <t xml:space="preserve">färsk köttsmak </t>
  </si>
  <si>
    <t xml:space="preserve">underbart smörig smak </t>
  </si>
  <si>
    <t>syrlig, övermogen, härlig</t>
  </si>
  <si>
    <t>smöriga långa smaker</t>
  </si>
  <si>
    <t>den höll vad den lovade</t>
  </si>
  <si>
    <t xml:space="preserve">snygg </t>
  </si>
  <si>
    <t>ett snyggt kött</t>
  </si>
  <si>
    <t>bra fettkappa</t>
  </si>
  <si>
    <t xml:space="preserve">svag doft </t>
  </si>
  <si>
    <t>rund o fyllig smak</t>
  </si>
  <si>
    <t>otroligt imponerad</t>
  </si>
  <si>
    <t xml:space="preserve">fortsätt med det du gör </t>
  </si>
  <si>
    <t>kul med äldre djur ger karaktär</t>
  </si>
  <si>
    <t>saftade ut fort i munnen</t>
  </si>
  <si>
    <t xml:space="preserve">grovt i munnen </t>
  </si>
  <si>
    <t xml:space="preserve">god ko smak </t>
  </si>
  <si>
    <t>trevlig</t>
  </si>
  <si>
    <t>mustiga djupa toner</t>
  </si>
  <si>
    <t xml:space="preserve">det var gott, en örtighet som stack ut. </t>
  </si>
  <si>
    <t xml:space="preserve">blown away, very good steak </t>
  </si>
  <si>
    <t>good amount of fat, butterly</t>
  </si>
  <si>
    <t>Produkt: Hereford</t>
  </si>
  <si>
    <t>lite magert</t>
  </si>
  <si>
    <t xml:space="preserve">lite tunn i kappan </t>
  </si>
  <si>
    <t>bra smak</t>
  </si>
  <si>
    <t>ganska saftig o fin</t>
  </si>
  <si>
    <t>klen i doften på rått kött</t>
  </si>
  <si>
    <t>saftig o god</t>
  </si>
  <si>
    <t>bra doft på rå</t>
  </si>
  <si>
    <t>nästan seg, kanske eftersom den gick med kalv</t>
  </si>
  <si>
    <t xml:space="preserve">hö smak </t>
  </si>
  <si>
    <t xml:space="preserve">tydlig smak av gräsbete </t>
  </si>
  <si>
    <t>liten doft men angenäm</t>
  </si>
  <si>
    <t>mayard toner, smöret, lite läder</t>
  </si>
  <si>
    <t xml:space="preserve">härlig textur </t>
  </si>
  <si>
    <t xml:space="preserve">One of my top ratings </t>
  </si>
  <si>
    <t xml:space="preserve">out door grill </t>
  </si>
  <si>
    <t>incredible flavour</t>
  </si>
  <si>
    <t xml:space="preserve">My top one! </t>
  </si>
  <si>
    <t xml:space="preserve">min högsta poäng på smak. </t>
  </si>
  <si>
    <t xml:space="preserve">Utvecklingsmöte Nötkött 26 september LRF Jämtland </t>
  </si>
  <si>
    <t>Råvara</t>
  </si>
  <si>
    <t>2. Black Aberdeen Angus</t>
  </si>
  <si>
    <t xml:space="preserve">1. Limousin </t>
  </si>
  <si>
    <t>3. Röd Angus/Hereford/Zimmental</t>
  </si>
  <si>
    <t>4. Black Angus</t>
  </si>
  <si>
    <t>5. Fjällko</t>
  </si>
  <si>
    <t>6. SRB</t>
  </si>
  <si>
    <r>
      <t xml:space="preserve">7.Simmental/ </t>
    </r>
    <r>
      <rPr>
        <b/>
        <sz val="11"/>
        <color theme="1"/>
        <rFont val="Calibri"/>
        <family val="2"/>
        <scheme val="minor"/>
      </rPr>
      <t>SRB</t>
    </r>
  </si>
  <si>
    <t>8.Hereford</t>
  </si>
  <si>
    <t xml:space="preserve">Produkt: Simmental och  Svensk rödbrokig boskap </t>
  </si>
  <si>
    <t xml:space="preserve"> Nötkött</t>
  </si>
  <si>
    <t>Bonde: Urban och Annika Tillman, Nygårdens Limousiner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</si>
</sst>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7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2" fontId="7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2" fontId="7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/>
    <xf numFmtId="0" fontId="13" fillId="2" borderId="0" xfId="0" applyFont="1" applyFill="1"/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2" fillId="2" borderId="5" xfId="0" applyFont="1" applyFill="1" applyBorder="1"/>
    <xf numFmtId="0" fontId="11" fillId="2" borderId="5" xfId="0" applyFont="1" applyFill="1" applyBorder="1"/>
    <xf numFmtId="0" fontId="0" fillId="2" borderId="8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/>
    <xf numFmtId="0" fontId="7" fillId="2" borderId="7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2" fontId="14" fillId="2" borderId="6" xfId="0" applyNumberFormat="1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center"/>
    </xf>
    <xf numFmtId="2" fontId="16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68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Ackumelerade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44"/>
          <c:y val="1.51691056677511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82538953771991E-2"/>
          <c:y val="0.16272513820714715"/>
          <c:w val="0.94488853065414324"/>
          <c:h val="0.80234194610923526"/>
        </c:manualLayout>
      </c:layout>
      <c:lineChart>
        <c:grouping val="standard"/>
        <c:varyColors val="0"/>
        <c:ser>
          <c:idx val="0"/>
          <c:order val="0"/>
          <c:tx>
            <c:strRef>
              <c:f>'Totalt Nöt '!$C$32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'Totalt Nöt '!$B$33:$B$43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10.</c:v>
                </c:pt>
              </c:strCache>
            </c:strRef>
          </c:cat>
          <c:val>
            <c:numRef>
              <c:f>'Totalt Nöt '!$C$33:$C$43</c:f>
              <c:numCache>
                <c:formatCode>0.00</c:formatCode>
                <c:ptCount val="11"/>
                <c:pt idx="0">
                  <c:v>4.0625</c:v>
                </c:pt>
                <c:pt idx="1">
                  <c:v>6.5</c:v>
                </c:pt>
                <c:pt idx="2">
                  <c:v>6.5</c:v>
                </c:pt>
                <c:pt idx="3">
                  <c:v>7.125</c:v>
                </c:pt>
                <c:pt idx="4">
                  <c:v>6.4375</c:v>
                </c:pt>
                <c:pt idx="5">
                  <c:v>6.375</c:v>
                </c:pt>
                <c:pt idx="6">
                  <c:v>6.875</c:v>
                </c:pt>
                <c:pt idx="7">
                  <c:v>5.9375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'Totalt Nöt '!$D$32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Nöt '!$B$33:$B$43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10.</c:v>
                </c:pt>
              </c:strCache>
            </c:strRef>
          </c:cat>
          <c:val>
            <c:numRef>
              <c:f>'Totalt Nöt '!$D$33:$D$43</c:f>
              <c:numCache>
                <c:formatCode>0.00</c:formatCode>
                <c:ptCount val="11"/>
                <c:pt idx="0">
                  <c:v>5.8125</c:v>
                </c:pt>
                <c:pt idx="1">
                  <c:v>7</c:v>
                </c:pt>
                <c:pt idx="2">
                  <c:v>5.875</c:v>
                </c:pt>
                <c:pt idx="3">
                  <c:v>7.0625</c:v>
                </c:pt>
                <c:pt idx="4">
                  <c:v>7</c:v>
                </c:pt>
                <c:pt idx="5">
                  <c:v>7</c:v>
                </c:pt>
                <c:pt idx="6">
                  <c:v>6.6875</c:v>
                </c:pt>
                <c:pt idx="7">
                  <c:v>6.3125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'Totalt Nöt '!$E$32</c:f>
              <c:strCache>
                <c:ptCount val="1"/>
                <c:pt idx="0">
                  <c:v>Textur</c:v>
                </c:pt>
              </c:strCache>
            </c:strRef>
          </c:tx>
          <c:marker>
            <c:symbol val="circle"/>
            <c:size val="7"/>
          </c:marker>
          <c:cat>
            <c:strRef>
              <c:f>'Totalt Nöt '!$B$33:$B$43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10.</c:v>
                </c:pt>
              </c:strCache>
            </c:strRef>
          </c:cat>
          <c:val>
            <c:numRef>
              <c:f>'Totalt Nöt '!$E$33:$E$43</c:f>
              <c:numCache>
                <c:formatCode>0.00</c:formatCode>
                <c:ptCount val="11"/>
                <c:pt idx="0">
                  <c:v>5.5</c:v>
                </c:pt>
                <c:pt idx="1">
                  <c:v>7</c:v>
                </c:pt>
                <c:pt idx="2">
                  <c:v>6.375</c:v>
                </c:pt>
                <c:pt idx="3">
                  <c:v>7.1875</c:v>
                </c:pt>
                <c:pt idx="4">
                  <c:v>7.1875</c:v>
                </c:pt>
                <c:pt idx="5">
                  <c:v>6.75</c:v>
                </c:pt>
                <c:pt idx="6">
                  <c:v>6.4375</c:v>
                </c:pt>
                <c:pt idx="7">
                  <c:v>6.625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'Totalt Nöt '!$G$32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'Totalt Nöt '!$G$33:$G$40</c:f>
              <c:numCache>
                <c:formatCode>0.00</c:formatCode>
                <c:ptCount val="8"/>
                <c:pt idx="0">
                  <c:v>24.5</c:v>
                </c:pt>
                <c:pt idx="1">
                  <c:v>34.625</c:v>
                </c:pt>
                <c:pt idx="2">
                  <c:v>31.75</c:v>
                </c:pt>
                <c:pt idx="3">
                  <c:v>35.875</c:v>
                </c:pt>
                <c:pt idx="4">
                  <c:v>35.5</c:v>
                </c:pt>
                <c:pt idx="5">
                  <c:v>35</c:v>
                </c:pt>
                <c:pt idx="6">
                  <c:v>34</c:v>
                </c:pt>
                <c:pt idx="7">
                  <c:v>33.125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'Totalt Nöt '!$E$32</c:f>
              <c:strCache>
                <c:ptCount val="1"/>
                <c:pt idx="0">
                  <c:v>Textur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strRef>
              <c:f>'Totalt Nöt '!$F$32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'Totalt Nöt '!$F$33:$F$41</c:f>
              <c:numCache>
                <c:formatCode>0.00</c:formatCode>
                <c:ptCount val="9"/>
                <c:pt idx="0">
                  <c:v>9.125</c:v>
                </c:pt>
                <c:pt idx="1">
                  <c:v>14.125</c:v>
                </c:pt>
                <c:pt idx="2">
                  <c:v>13</c:v>
                </c:pt>
                <c:pt idx="3">
                  <c:v>14.5</c:v>
                </c:pt>
                <c:pt idx="4">
                  <c:v>14.875</c:v>
                </c:pt>
                <c:pt idx="5">
                  <c:v>14.875</c:v>
                </c:pt>
                <c:pt idx="6">
                  <c:v>14</c:v>
                </c:pt>
                <c:pt idx="7">
                  <c:v>14.25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13216"/>
        <c:axId val="107915136"/>
      </c:lineChart>
      <c:catAx>
        <c:axId val="107913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7915136"/>
        <c:crosses val="autoZero"/>
        <c:auto val="1"/>
        <c:lblAlgn val="ctr"/>
        <c:lblOffset val="100"/>
        <c:noMultiLvlLbl val="0"/>
      </c:catAx>
      <c:valAx>
        <c:axId val="107915136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7913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'1.  '!$K$13</c:f>
              <c:strCache>
                <c:ptCount val="1"/>
                <c:pt idx="0">
                  <c:v>Utseende</c:v>
                </c:pt>
              </c:strCache>
            </c:strRef>
          </c:tx>
          <c:val>
            <c:numRef>
              <c:f>'1.  '!$K$14:$K$28</c:f>
              <c:numCache>
                <c:formatCode>General</c:formatCode>
                <c:ptCount val="15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3.5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 '!$L$13</c:f>
              <c:strCache>
                <c:ptCount val="1"/>
                <c:pt idx="0">
                  <c:v>Mörhet</c:v>
                </c:pt>
              </c:strCache>
            </c:strRef>
          </c:tx>
          <c:val>
            <c:numRef>
              <c:f>'1.  '!$L$14:$L$28</c:f>
              <c:numCache>
                <c:formatCode>General</c:formatCode>
                <c:ptCount val="15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4.5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  '!$M$13</c:f>
              <c:strCache>
                <c:ptCount val="1"/>
                <c:pt idx="0">
                  <c:v>Textur</c:v>
                </c:pt>
              </c:strCache>
            </c:strRef>
          </c:tx>
          <c:val>
            <c:numRef>
              <c:f>'1.  '!$M$14:$M$28</c:f>
              <c:numCache>
                <c:formatCode>General</c:formatCode>
                <c:ptCount val="15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  '!$N$13</c:f>
              <c:strCache>
                <c:ptCount val="1"/>
                <c:pt idx="0">
                  <c:v>Smak </c:v>
                </c:pt>
              </c:strCache>
            </c:strRef>
          </c:tx>
          <c:val>
            <c:numRef>
              <c:f>'1.  '!$N$14:$N$28</c:f>
              <c:numCache>
                <c:formatCode>General</c:formatCode>
                <c:ptCount val="15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5.5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331712"/>
        <c:axId val="41333504"/>
      </c:lineChart>
      <c:catAx>
        <c:axId val="413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41333504"/>
        <c:crosses val="autoZero"/>
        <c:auto val="1"/>
        <c:lblAlgn val="ctr"/>
        <c:lblOffset val="100"/>
        <c:noMultiLvlLbl val="0"/>
      </c:catAx>
      <c:valAx>
        <c:axId val="41333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sv-SE"/>
          </a:p>
        </c:txPr>
        <c:crossAx val="4133171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'2'!$K$14:$K$28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'2'!$L$14:$L$28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'2'!$M$14:$M$28</c:f>
              <c:numCache>
                <c:formatCode>General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7.5</c:v>
                </c:pt>
                <c:pt idx="6">
                  <c:v>7</c:v>
                </c:pt>
                <c:pt idx="7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'2'!$J$14:$J$28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'2'!$N$14:$N$28</c:f>
              <c:numCache>
                <c:formatCode>General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9120"/>
        <c:axId val="41350656"/>
      </c:lineChart>
      <c:catAx>
        <c:axId val="413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350656"/>
        <c:crosses val="autoZero"/>
        <c:auto val="1"/>
        <c:lblAlgn val="ctr"/>
        <c:lblOffset val="100"/>
        <c:noMultiLvlLbl val="0"/>
      </c:catAx>
      <c:valAx>
        <c:axId val="4135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34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'3'!$J$14:$J$28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'3'!$K$14:$K$28</c:f>
              <c:numCache>
                <c:formatCode>General</c:formatCode>
                <c:ptCount val="15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'3'!$J$14:$J$28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'3'!$L$14:$L$28</c:f>
              <c:numCache>
                <c:formatCode>General</c:formatCode>
                <c:ptCount val="15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'3'!$J$14:$J$28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'3'!$M$14:$M$28</c:f>
              <c:numCache>
                <c:formatCode>General</c:formatCode>
                <c:ptCount val="15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'3'!$N$13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val>
            <c:numRef>
              <c:f>'3'!$N$14:$N$28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6.5</c:v>
                </c:pt>
                <c:pt idx="6">
                  <c:v>6</c:v>
                </c:pt>
                <c:pt idx="7">
                  <c:v>5.5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2000"/>
        <c:axId val="41473536"/>
      </c:lineChart>
      <c:catAx>
        <c:axId val="4147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473536"/>
        <c:crosses val="autoZero"/>
        <c:auto val="1"/>
        <c:lblAlgn val="ctr"/>
        <c:lblOffset val="100"/>
        <c:noMultiLvlLbl val="0"/>
      </c:catAx>
      <c:valAx>
        <c:axId val="4147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47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'4'!$K$14:$K$28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'4'!$L$14:$L$28</c:f>
              <c:numCache>
                <c:formatCode>General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5.5</c:v>
                </c:pt>
                <c:pt idx="6">
                  <c:v>7</c:v>
                </c:pt>
                <c:pt idx="7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'4'!$M$14:$M$28</c:f>
              <c:numCache>
                <c:formatCode>General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5.5</c:v>
                </c:pt>
                <c:pt idx="6">
                  <c:v>7</c:v>
                </c:pt>
                <c:pt idx="7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'4'!$N$13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val>
            <c:numRef>
              <c:f>'4'!$N$14:$N$28</c:f>
              <c:numCache>
                <c:formatCode>General</c:formatCode>
                <c:ptCount val="15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4128"/>
        <c:axId val="41505920"/>
      </c:lineChart>
      <c:catAx>
        <c:axId val="415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505920"/>
        <c:crosses val="autoZero"/>
        <c:auto val="1"/>
        <c:lblAlgn val="ctr"/>
        <c:lblOffset val="100"/>
        <c:noMultiLvlLbl val="0"/>
      </c:catAx>
      <c:valAx>
        <c:axId val="4150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50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'5'!$K$14:$K$28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'5'!$L$14:$L$28</c:f>
              <c:numCache>
                <c:formatCode>General</c:formatCode>
                <c:ptCount val="15"/>
                <c:pt idx="0">
                  <c:v>6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'5'!$M$14:$M$28</c:f>
              <c:numCache>
                <c:formatCode>General</c:formatCode>
                <c:ptCount val="15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'5'!$J$14:$J$28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'5'!$N$14:$N$28</c:f>
              <c:numCache>
                <c:formatCode>General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6.5</c:v>
                </c:pt>
                <c:pt idx="4">
                  <c:v>7</c:v>
                </c:pt>
                <c:pt idx="5">
                  <c:v>6.5</c:v>
                </c:pt>
                <c:pt idx="6">
                  <c:v>8</c:v>
                </c:pt>
                <c:pt idx="7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78496"/>
        <c:axId val="41580032"/>
      </c:lineChart>
      <c:catAx>
        <c:axId val="415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580032"/>
        <c:crosses val="autoZero"/>
        <c:auto val="1"/>
        <c:lblAlgn val="ctr"/>
        <c:lblOffset val="100"/>
        <c:noMultiLvlLbl val="0"/>
      </c:catAx>
      <c:valAx>
        <c:axId val="4158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57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345878386155252E-2"/>
          <c:y val="1.4923632847182256E-2"/>
          <c:w val="0.94650988628593191"/>
          <c:h val="0.83619176188937838"/>
        </c:manualLayout>
      </c:layout>
      <c:lineChart>
        <c:grouping val="standard"/>
        <c:varyColors val="0"/>
        <c:ser>
          <c:idx val="0"/>
          <c:order val="0"/>
          <c:tx>
            <c:strRef>
              <c:f>'6'!$K$12:$K$13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'6'!$J$14:$J$28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'6'!$K$14:$K$28</c:f>
              <c:numCache>
                <c:formatCode>General</c:formatCode>
                <c:ptCount val="1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'6'!$J$14:$J$28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'6'!$L$14:$L$28</c:f>
              <c:numCache>
                <c:formatCode>General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'6'!$M$12:$M$13</c:f>
              <c:strCache>
                <c:ptCount val="1"/>
                <c:pt idx="0">
                  <c:v>Textur</c:v>
                </c:pt>
              </c:strCache>
            </c:strRef>
          </c:tx>
          <c:marker>
            <c:symbol val="none"/>
          </c:marker>
          <c:cat>
            <c:strRef>
              <c:f>'6'!$J$14:$J$28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'6'!$M$14:$M$28</c:f>
              <c:numCache>
                <c:formatCode>General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'6'!$J$14:$J$28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'6'!$N$14:$N$28</c:f>
              <c:numCache>
                <c:formatCode>General</c:formatCode>
                <c:ptCount val="15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6.5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57408"/>
        <c:axId val="83858944"/>
      </c:lineChart>
      <c:catAx>
        <c:axId val="838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858944"/>
        <c:crosses val="autoZero"/>
        <c:auto val="1"/>
        <c:lblAlgn val="ctr"/>
        <c:lblOffset val="100"/>
        <c:noMultiLvlLbl val="0"/>
      </c:catAx>
      <c:valAx>
        <c:axId val="838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85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'7'!$J$14:$J$28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'7'!$K$14:$K$28</c:f>
              <c:numCache>
                <c:formatCode>General</c:formatCode>
                <c:ptCount val="15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'7'!$J$14:$J$28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'7'!$L$14:$L$28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6.5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'7'!$J$14:$J$28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'7'!$M$14:$M$28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'7'!$N$12:$N$13</c:f>
              <c:strCache>
                <c:ptCount val="1"/>
                <c:pt idx="0">
                  <c:v>Smak </c:v>
                </c:pt>
              </c:strCache>
            </c:strRef>
          </c:tx>
          <c:marker>
            <c:symbol val="none"/>
          </c:marker>
          <c:cat>
            <c:strRef>
              <c:f>'7'!$J$14:$J$28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'7'!$N$14:$N$28</c:f>
              <c:numCache>
                <c:formatCode>General</c:formatCode>
                <c:ptCount val="15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  <c:pt idx="5">
                  <c:v>7.5</c:v>
                </c:pt>
                <c:pt idx="6">
                  <c:v>7</c:v>
                </c:pt>
                <c:pt idx="7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68448"/>
        <c:axId val="107369984"/>
      </c:lineChart>
      <c:catAx>
        <c:axId val="10736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369984"/>
        <c:crosses val="autoZero"/>
        <c:auto val="1"/>
        <c:lblAlgn val="ctr"/>
        <c:lblOffset val="100"/>
        <c:noMultiLvlLbl val="0"/>
      </c:catAx>
      <c:valAx>
        <c:axId val="10736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36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25817397218679E-2"/>
          <c:y val="1.7441066949875923E-2"/>
          <c:w val="0.94644338513484838"/>
          <c:h val="0.83122844923072448"/>
        </c:manualLayout>
      </c:layout>
      <c:lineChart>
        <c:grouping val="standard"/>
        <c:varyColors val="0"/>
        <c:ser>
          <c:idx val="0"/>
          <c:order val="0"/>
          <c:tx>
            <c:strRef>
              <c:f>'8'!$K$12:$K$13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'8'!$J$14:$J$28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'8'!$K$14:$K$28</c:f>
              <c:numCache>
                <c:formatCode>General</c:formatCode>
                <c:ptCount val="15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'8'!$J$14:$J$28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'8'!$L$14:$L$28</c:f>
              <c:numCache>
                <c:formatCode>General</c:formatCode>
                <c:ptCount val="15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6.5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'8'!$J$14:$J$28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'8'!$M$14:$M$28</c:f>
              <c:numCache>
                <c:formatCode>General</c:formatCode>
                <c:ptCount val="15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'8'!$J$14:$J$28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</c:strCache>
            </c:strRef>
          </c:cat>
          <c:val>
            <c:numRef>
              <c:f>'8'!$N$14:$N$28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  <c:pt idx="5">
                  <c:v>7.5</c:v>
                </c:pt>
                <c:pt idx="6">
                  <c:v>7</c:v>
                </c:pt>
                <c:pt idx="7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1056"/>
        <c:axId val="107426944"/>
      </c:lineChart>
      <c:catAx>
        <c:axId val="1074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426944"/>
        <c:crosses val="autoZero"/>
        <c:auto val="1"/>
        <c:lblAlgn val="ctr"/>
        <c:lblOffset val="100"/>
        <c:noMultiLvlLbl val="0"/>
      </c:catAx>
      <c:valAx>
        <c:axId val="10742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42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753291</xdr:colOff>
      <xdr:row>28</xdr:row>
      <xdr:rowOff>45719</xdr:rowOff>
    </xdr:from>
    <xdr:to>
      <xdr:col>6</xdr:col>
      <xdr:colOff>1772195</xdr:colOff>
      <xdr:row>60</xdr:row>
      <xdr:rowOff>106678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194309</xdr:colOff>
      <xdr:row>9</xdr:row>
      <xdr:rowOff>36934</xdr:rowOff>
    </xdr:from>
    <xdr:to>
      <xdr:col>17</xdr:col>
      <xdr:colOff>403860</xdr:colOff>
      <xdr:row>32</xdr:row>
      <xdr:rowOff>37464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4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5" name="Rak pil 4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515982</xdr:colOff>
      <xdr:row>8</xdr:row>
      <xdr:rowOff>126275</xdr:rowOff>
    </xdr:from>
    <xdr:to>
      <xdr:col>17</xdr:col>
      <xdr:colOff>579120</xdr:colOff>
      <xdr:row>31</xdr:row>
      <xdr:rowOff>106680</xdr:rowOff>
    </xdr:to>
    <xdr:graphicFrame macro="">
      <xdr:nvGraphicFramePr>
        <xdr:cNvPr id="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0.41787</cdr:x>
      <cdr:y>0.26199</cdr:y>
    </cdr:from>
    <cdr:to>
      <cdr:x>0.54468</cdr:x>
      <cdr:y>0.46354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13264" y="11885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143595</xdr:colOff>
      <xdr:row>7</xdr:row>
      <xdr:rowOff>257339</xdr:rowOff>
    </xdr:from>
    <xdr:to>
      <xdr:col>18</xdr:col>
      <xdr:colOff>317287</xdr:colOff>
      <xdr:row>30</xdr:row>
      <xdr:rowOff>181668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122143</xdr:colOff>
      <xdr:row>8</xdr:row>
      <xdr:rowOff>119559</xdr:rowOff>
    </xdr:from>
    <xdr:to>
      <xdr:col>16</xdr:col>
      <xdr:colOff>50800</xdr:colOff>
      <xdr:row>31</xdr:row>
      <xdr:rowOff>103654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377824</xdr:colOff>
      <xdr:row>9</xdr:row>
      <xdr:rowOff>66144</xdr:rowOff>
    </xdr:from>
    <xdr:to>
      <xdr:col>16</xdr:col>
      <xdr:colOff>487679</xdr:colOff>
      <xdr:row>32</xdr:row>
      <xdr:rowOff>57149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536120</xdr:colOff>
      <xdr:row>9</xdr:row>
      <xdr:rowOff>21694</xdr:rowOff>
    </xdr:from>
    <xdr:to>
      <xdr:col>18</xdr:col>
      <xdr:colOff>136071</xdr:colOff>
      <xdr:row>32</xdr:row>
      <xdr:rowOff>22224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133349</xdr:colOff>
      <xdr:row>6</xdr:row>
      <xdr:rowOff>148694</xdr:rowOff>
    </xdr:from>
    <xdr:to>
      <xdr:col>18</xdr:col>
      <xdr:colOff>304800</xdr:colOff>
      <xdr:row>29</xdr:row>
      <xdr:rowOff>123824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185964</xdr:colOff>
      <xdr:row>8</xdr:row>
      <xdr:rowOff>76122</xdr:rowOff>
    </xdr:from>
    <xdr:to>
      <xdr:col>17</xdr:col>
      <xdr:colOff>395515</xdr:colOff>
      <xdr:row>31</xdr:row>
      <xdr:rowOff>76652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G7:G18" totalsRowCount="1" headerRowDxfId="61" dataDxfId="59" totalsRowDxfId="57" headerRowBorderDxfId="60" tableBorderDxfId="58">
  <tableColumns count="1">
    <tableColumn id="1" name="Potential" totalsRowFunction="custom" totalsRowDxfId="56">
      <calculatedColumnFormula>'3'!G24</calculatedColumnFormula>
      <totalsRowFormula>'6'!G31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zoomScale="80" zoomScaleNormal="80" workbookViewId="0">
      <selection activeCell="D26" sqref="D26"/>
    </sheetView>
  </sheetViews>
  <sheetFormatPr defaultColWidth="37.109375" defaultRowHeight="14.4"/>
  <cols>
    <col min="1" max="1" width="13.33203125" style="10" customWidth="1"/>
    <col min="2" max="2" width="29.77734375" style="33" customWidth="1"/>
    <col min="3" max="3" width="26" style="35" customWidth="1"/>
    <col min="4" max="4" width="26.6640625" style="35" customWidth="1"/>
    <col min="5" max="6" width="19.88671875" style="35" customWidth="1"/>
    <col min="7" max="7" width="32.21875" style="33" customWidth="1"/>
    <col min="8" max="11" width="37.109375" style="7"/>
    <col min="12" max="16384" width="37.109375" style="10"/>
  </cols>
  <sheetData>
    <row r="3" spans="2:14" ht="15.6">
      <c r="C3" s="59"/>
    </row>
    <row r="5" spans="2:14">
      <c r="D5" s="34"/>
    </row>
    <row r="6" spans="2:14" s="41" customFormat="1" ht="27" customHeight="1">
      <c r="B6" s="36"/>
      <c r="C6" s="37"/>
      <c r="D6" s="38" t="s">
        <v>186</v>
      </c>
      <c r="E6" s="37"/>
      <c r="F6" s="37"/>
      <c r="G6" s="39"/>
      <c r="H6" s="40"/>
      <c r="I6" s="40"/>
      <c r="J6" s="40"/>
      <c r="K6" s="40"/>
      <c r="L6" s="40"/>
      <c r="M6" s="40"/>
      <c r="N6" s="40"/>
    </row>
    <row r="7" spans="2:14" ht="15.6">
      <c r="B7" s="55" t="s">
        <v>187</v>
      </c>
      <c r="C7" s="55" t="s">
        <v>21</v>
      </c>
      <c r="D7" s="55" t="s">
        <v>27</v>
      </c>
      <c r="E7" s="55" t="s">
        <v>46</v>
      </c>
      <c r="F7" s="28" t="s">
        <v>47</v>
      </c>
      <c r="G7" s="28" t="s">
        <v>16</v>
      </c>
      <c r="L7" s="7"/>
      <c r="M7" s="7"/>
      <c r="N7" s="7"/>
    </row>
    <row r="8" spans="2:14">
      <c r="B8" s="57"/>
      <c r="C8" s="57" t="s">
        <v>51</v>
      </c>
      <c r="D8" s="57" t="s">
        <v>50</v>
      </c>
      <c r="E8" s="57" t="s">
        <v>49</v>
      </c>
      <c r="F8" s="44" t="s">
        <v>48</v>
      </c>
      <c r="G8" s="66" t="s">
        <v>53</v>
      </c>
      <c r="L8" s="7"/>
      <c r="M8" s="7"/>
      <c r="N8" s="7"/>
    </row>
    <row r="9" spans="2:14">
      <c r="B9" s="57"/>
      <c r="C9" s="58"/>
      <c r="D9" s="58"/>
      <c r="E9" s="58"/>
      <c r="F9" s="42"/>
      <c r="G9" s="66" t="s">
        <v>58</v>
      </c>
      <c r="L9" s="7"/>
      <c r="M9" s="7"/>
      <c r="N9" s="7"/>
    </row>
    <row r="10" spans="2:14">
      <c r="B10" s="57"/>
      <c r="C10" s="58"/>
      <c r="D10" s="58"/>
      <c r="E10" s="58"/>
      <c r="F10" s="42"/>
      <c r="G10" s="66" t="s">
        <v>59</v>
      </c>
      <c r="L10" s="7"/>
      <c r="M10" s="7"/>
      <c r="N10" s="7"/>
    </row>
    <row r="11" spans="2:14">
      <c r="B11" s="57"/>
      <c r="C11" s="58"/>
      <c r="D11" s="58"/>
      <c r="E11" s="58"/>
      <c r="F11" s="42"/>
      <c r="G11" s="64" t="s">
        <v>60</v>
      </c>
      <c r="L11" s="7"/>
      <c r="M11" s="7"/>
      <c r="N11" s="7"/>
    </row>
    <row r="12" spans="2:14">
      <c r="B12" s="16"/>
      <c r="C12" s="17"/>
      <c r="D12" s="17"/>
      <c r="E12" s="17"/>
      <c r="F12" s="63"/>
      <c r="G12" s="65"/>
      <c r="L12" s="7"/>
      <c r="M12" s="7"/>
      <c r="N12" s="7"/>
    </row>
    <row r="13" spans="2:14" ht="25.95" customHeight="1">
      <c r="B13" s="12" t="s">
        <v>189</v>
      </c>
      <c r="C13" s="20">
        <f>'1.  '!C31</f>
        <v>4.0625</v>
      </c>
      <c r="D13" s="20">
        <f>'1.  '!D31</f>
        <v>5.8125</v>
      </c>
      <c r="E13" s="20">
        <f>'1.  '!E31</f>
        <v>5.5</v>
      </c>
      <c r="F13" s="20">
        <f>'1.  '!F31</f>
        <v>9.125</v>
      </c>
      <c r="G13" s="76">
        <f>'1.  '!G31</f>
        <v>24.5</v>
      </c>
      <c r="H13" s="42"/>
      <c r="I13" s="42"/>
      <c r="L13" s="7"/>
      <c r="M13" s="7"/>
      <c r="N13" s="7"/>
    </row>
    <row r="14" spans="2:14" ht="24" customHeight="1">
      <c r="B14" s="12" t="s">
        <v>188</v>
      </c>
      <c r="C14" s="20">
        <f>'2'!C31</f>
        <v>6.5</v>
      </c>
      <c r="D14" s="20">
        <f>'2'!D31</f>
        <v>7</v>
      </c>
      <c r="E14" s="20">
        <f>'2'!E31</f>
        <v>7</v>
      </c>
      <c r="F14" s="20">
        <f>'2'!F31</f>
        <v>14.125</v>
      </c>
      <c r="G14" s="76">
        <f>'2'!G31</f>
        <v>34.625</v>
      </c>
      <c r="H14" s="42"/>
      <c r="I14" s="42"/>
      <c r="L14" s="7"/>
      <c r="M14" s="7"/>
      <c r="N14" s="7"/>
    </row>
    <row r="15" spans="2:14" ht="29.4" customHeight="1">
      <c r="B15" s="12" t="s">
        <v>190</v>
      </c>
      <c r="C15" s="20">
        <f>'3'!C31</f>
        <v>6.5</v>
      </c>
      <c r="D15" s="20">
        <f>'3'!D31</f>
        <v>5.875</v>
      </c>
      <c r="E15" s="20">
        <f>'3'!E31</f>
        <v>6.375</v>
      </c>
      <c r="F15" s="20">
        <f>'3'!F31</f>
        <v>13</v>
      </c>
      <c r="G15" s="76">
        <f>'3'!G31</f>
        <v>31.75</v>
      </c>
      <c r="I15" s="23"/>
      <c r="L15" s="7"/>
      <c r="M15" s="7"/>
      <c r="N15" s="7"/>
    </row>
    <row r="16" spans="2:14" ht="25.95" customHeight="1">
      <c r="B16" s="12" t="s">
        <v>191</v>
      </c>
      <c r="C16" s="79">
        <f>'4'!C31</f>
        <v>7.125</v>
      </c>
      <c r="D16" s="79">
        <f>'4'!D31</f>
        <v>7.0625</v>
      </c>
      <c r="E16" s="79">
        <f>'4'!E31</f>
        <v>7.1875</v>
      </c>
      <c r="F16" s="20">
        <f>'4'!F31</f>
        <v>14.5</v>
      </c>
      <c r="G16" s="78">
        <f>'4'!G31</f>
        <v>35.875</v>
      </c>
      <c r="K16" s="23"/>
      <c r="L16" s="7"/>
      <c r="M16" s="7"/>
      <c r="N16" s="7"/>
    </row>
    <row r="17" spans="1:14" ht="25.95" customHeight="1">
      <c r="B17" s="12" t="s">
        <v>192</v>
      </c>
      <c r="C17" s="20">
        <f>'5'!C31</f>
        <v>6.4375</v>
      </c>
      <c r="D17" s="20">
        <f>'5'!D31</f>
        <v>7</v>
      </c>
      <c r="E17" s="79">
        <f>'5'!E31</f>
        <v>7.1875</v>
      </c>
      <c r="F17" s="79">
        <f>'5'!F31</f>
        <v>14.875</v>
      </c>
      <c r="G17" s="76">
        <f>'5'!G31</f>
        <v>35.5</v>
      </c>
      <c r="H17" s="42"/>
      <c r="I17" s="42"/>
      <c r="K17" s="23"/>
      <c r="L17" s="7"/>
      <c r="M17" s="7"/>
      <c r="N17" s="7"/>
    </row>
    <row r="18" spans="1:14" ht="25.95" customHeight="1">
      <c r="B18" s="12" t="s">
        <v>193</v>
      </c>
      <c r="C18" s="20">
        <f>'6'!C31</f>
        <v>6.375</v>
      </c>
      <c r="D18" s="20">
        <f>'6'!D31</f>
        <v>7</v>
      </c>
      <c r="E18" s="20">
        <f>'6'!E31</f>
        <v>6.75</v>
      </c>
      <c r="F18" s="79">
        <f>'6'!F31</f>
        <v>14.875</v>
      </c>
      <c r="G18" s="77">
        <f>'6'!G31</f>
        <v>35</v>
      </c>
      <c r="H18" s="42"/>
      <c r="I18" s="42"/>
      <c r="K18" s="23"/>
      <c r="L18" s="7"/>
      <c r="M18" s="7"/>
      <c r="N18" s="7"/>
    </row>
    <row r="19" spans="1:14" ht="25.95" customHeight="1">
      <c r="B19" s="12" t="s">
        <v>194</v>
      </c>
      <c r="C19" s="20">
        <f>'7'!C31</f>
        <v>6.875</v>
      </c>
      <c r="D19" s="20">
        <f>'7'!D31</f>
        <v>6.6875</v>
      </c>
      <c r="E19" s="20">
        <f>'7'!E31</f>
        <v>6.4375</v>
      </c>
      <c r="F19" s="20">
        <f>'7'!F31</f>
        <v>14</v>
      </c>
      <c r="G19" s="76">
        <f>'7'!G31</f>
        <v>34</v>
      </c>
      <c r="H19" s="42"/>
      <c r="I19" s="42"/>
      <c r="K19" s="23"/>
      <c r="L19" s="7"/>
      <c r="M19" s="7"/>
      <c r="N19" s="7"/>
    </row>
    <row r="20" spans="1:14" ht="22.95" customHeight="1">
      <c r="B20" s="12" t="s">
        <v>195</v>
      </c>
      <c r="C20" s="20">
        <f>'8'!C31</f>
        <v>5.9375</v>
      </c>
      <c r="D20" s="20">
        <f>'8'!D31</f>
        <v>6.3125</v>
      </c>
      <c r="E20" s="20">
        <f>'8'!E31</f>
        <v>6.625</v>
      </c>
      <c r="F20" s="20">
        <f>'8'!F31</f>
        <v>14.25</v>
      </c>
      <c r="G20" s="76">
        <f>'8'!G31</f>
        <v>33.125</v>
      </c>
    </row>
    <row r="21" spans="1:14" ht="22.95" customHeight="1">
      <c r="B21" s="12"/>
      <c r="C21" s="20"/>
      <c r="D21" s="20"/>
      <c r="E21" s="20"/>
      <c r="F21" s="20"/>
      <c r="G21" s="21"/>
    </row>
    <row r="22" spans="1:14" ht="21" customHeight="1">
      <c r="B22" s="61"/>
      <c r="C22" s="20"/>
      <c r="D22" s="20"/>
      <c r="E22" s="20"/>
      <c r="F22" s="20"/>
      <c r="G22" s="20"/>
    </row>
    <row r="23" spans="1:14" s="7" customFormat="1" ht="21" customHeight="1">
      <c r="B23" s="61" t="s">
        <v>20</v>
      </c>
      <c r="C23" s="19"/>
      <c r="D23" s="19"/>
      <c r="E23" s="19"/>
      <c r="F23" s="19"/>
      <c r="G23" s="14"/>
    </row>
    <row r="24" spans="1:14" s="7" customFormat="1" ht="21" customHeight="1">
      <c r="B24" s="47" t="s">
        <v>19</v>
      </c>
      <c r="C24" s="45"/>
      <c r="D24" s="45"/>
      <c r="E24" s="43"/>
      <c r="F24" s="43"/>
      <c r="G24" s="44"/>
    </row>
    <row r="25" spans="1:14" s="7" customFormat="1" ht="21" customHeight="1">
      <c r="C25" s="42"/>
      <c r="D25" s="45"/>
      <c r="E25" s="43"/>
      <c r="F25" s="43"/>
      <c r="G25" s="53"/>
    </row>
    <row r="26" spans="1:14" s="7" customFormat="1" ht="21" customHeight="1">
      <c r="C26" s="42"/>
      <c r="D26" s="45"/>
      <c r="E26" s="43"/>
      <c r="F26" s="43"/>
      <c r="G26" s="47"/>
    </row>
    <row r="27" spans="1:14" s="7" customFormat="1" ht="21" customHeight="1">
      <c r="C27" s="42"/>
      <c r="D27" s="45"/>
      <c r="E27" s="43"/>
      <c r="F27" s="43"/>
      <c r="G27" s="44"/>
    </row>
    <row r="28" spans="1:14" s="7" customFormat="1" ht="15.6">
      <c r="B28" s="11"/>
      <c r="C28" s="48"/>
      <c r="D28" s="48"/>
      <c r="E28" s="42"/>
      <c r="F28" s="42"/>
      <c r="G28" s="44"/>
    </row>
    <row r="29" spans="1:14" s="7" customFormat="1" ht="22.95" customHeight="1">
      <c r="B29" s="11"/>
      <c r="C29" s="48"/>
      <c r="D29" s="48"/>
      <c r="E29" s="49"/>
      <c r="F29" s="49"/>
      <c r="G29" s="44"/>
    </row>
    <row r="30" spans="1:14" ht="22.95" customHeight="1">
      <c r="A30" s="7"/>
      <c r="B30" s="56"/>
      <c r="C30" s="48"/>
      <c r="D30" s="48"/>
      <c r="E30" s="42"/>
      <c r="F30" s="42"/>
      <c r="G30" s="44"/>
    </row>
    <row r="31" spans="1:14" ht="22.95" customHeight="1">
      <c r="A31" s="7"/>
      <c r="B31" s="7"/>
      <c r="C31" s="7"/>
      <c r="D31" s="42"/>
      <c r="E31" s="42"/>
      <c r="F31" s="42"/>
      <c r="G31" s="44"/>
    </row>
    <row r="32" spans="1:14" ht="22.95" customHeight="1">
      <c r="A32" s="7"/>
      <c r="B32" s="7"/>
      <c r="C32" s="28" t="s">
        <v>52</v>
      </c>
      <c r="D32" s="46" t="s">
        <v>27</v>
      </c>
      <c r="E32" s="46" t="s">
        <v>46</v>
      </c>
      <c r="F32" s="28" t="s">
        <v>47</v>
      </c>
      <c r="G32" s="28" t="s">
        <v>16</v>
      </c>
    </row>
    <row r="33" spans="1:11" ht="22.95" customHeight="1">
      <c r="A33" s="7"/>
      <c r="B33" s="28" t="s">
        <v>32</v>
      </c>
      <c r="C33" s="54">
        <f t="shared" ref="C33:G40" si="0">C13</f>
        <v>4.0625</v>
      </c>
      <c r="D33" s="54">
        <f t="shared" si="0"/>
        <v>5.8125</v>
      </c>
      <c r="E33" s="54">
        <f t="shared" si="0"/>
        <v>5.5</v>
      </c>
      <c r="F33" s="54">
        <f t="shared" si="0"/>
        <v>9.125</v>
      </c>
      <c r="G33" s="54">
        <f t="shared" si="0"/>
        <v>24.5</v>
      </c>
    </row>
    <row r="34" spans="1:11" s="50" customFormat="1" ht="22.95" customHeight="1">
      <c r="A34" s="31"/>
      <c r="B34" s="28" t="s">
        <v>33</v>
      </c>
      <c r="C34" s="54">
        <f t="shared" si="0"/>
        <v>6.5</v>
      </c>
      <c r="D34" s="54">
        <f t="shared" si="0"/>
        <v>7</v>
      </c>
      <c r="E34" s="54">
        <f t="shared" si="0"/>
        <v>7</v>
      </c>
      <c r="F34" s="54">
        <f t="shared" si="0"/>
        <v>14.125</v>
      </c>
      <c r="G34" s="54">
        <f t="shared" si="0"/>
        <v>34.625</v>
      </c>
      <c r="H34" s="31"/>
      <c r="I34" s="31"/>
      <c r="J34" s="31"/>
      <c r="K34" s="31"/>
    </row>
    <row r="35" spans="1:11" ht="22.95" customHeight="1">
      <c r="A35" s="7"/>
      <c r="B35" s="28" t="s">
        <v>34</v>
      </c>
      <c r="C35" s="54">
        <f t="shared" si="0"/>
        <v>6.5</v>
      </c>
      <c r="D35" s="54">
        <f t="shared" si="0"/>
        <v>5.875</v>
      </c>
      <c r="E35" s="54">
        <f t="shared" si="0"/>
        <v>6.375</v>
      </c>
      <c r="F35" s="54">
        <f t="shared" si="0"/>
        <v>13</v>
      </c>
      <c r="G35" s="54">
        <f t="shared" si="0"/>
        <v>31.75</v>
      </c>
    </row>
    <row r="36" spans="1:11" ht="22.95" customHeight="1">
      <c r="A36" s="7"/>
      <c r="B36" s="28" t="s">
        <v>35</v>
      </c>
      <c r="C36" s="54">
        <f t="shared" si="0"/>
        <v>7.125</v>
      </c>
      <c r="D36" s="54">
        <f t="shared" si="0"/>
        <v>7.0625</v>
      </c>
      <c r="E36" s="54">
        <f t="shared" si="0"/>
        <v>7.1875</v>
      </c>
      <c r="F36" s="54">
        <f t="shared" si="0"/>
        <v>14.5</v>
      </c>
      <c r="G36" s="54">
        <f t="shared" si="0"/>
        <v>35.875</v>
      </c>
    </row>
    <row r="37" spans="1:11" ht="22.95" customHeight="1">
      <c r="A37" s="7"/>
      <c r="B37" s="28" t="s">
        <v>36</v>
      </c>
      <c r="C37" s="54">
        <f t="shared" si="0"/>
        <v>6.4375</v>
      </c>
      <c r="D37" s="54">
        <f t="shared" si="0"/>
        <v>7</v>
      </c>
      <c r="E37" s="54">
        <f t="shared" si="0"/>
        <v>7.1875</v>
      </c>
      <c r="F37" s="54">
        <f t="shared" si="0"/>
        <v>14.875</v>
      </c>
      <c r="G37" s="64">
        <f t="shared" si="0"/>
        <v>35.5</v>
      </c>
    </row>
    <row r="38" spans="1:11" ht="22.95" customHeight="1">
      <c r="A38" s="7"/>
      <c r="B38" s="28" t="s">
        <v>29</v>
      </c>
      <c r="C38" s="54">
        <f t="shared" si="0"/>
        <v>6.375</v>
      </c>
      <c r="D38" s="54">
        <f t="shared" si="0"/>
        <v>7</v>
      </c>
      <c r="E38" s="54">
        <f t="shared" si="0"/>
        <v>6.75</v>
      </c>
      <c r="F38" s="54">
        <f t="shared" si="0"/>
        <v>14.875</v>
      </c>
      <c r="G38" s="64">
        <f t="shared" si="0"/>
        <v>35</v>
      </c>
    </row>
    <row r="39" spans="1:11" ht="22.95" customHeight="1">
      <c r="A39" s="7"/>
      <c r="B39" s="28" t="s">
        <v>30</v>
      </c>
      <c r="C39" s="54">
        <f t="shared" si="0"/>
        <v>6.875</v>
      </c>
      <c r="D39" s="54">
        <f t="shared" si="0"/>
        <v>6.6875</v>
      </c>
      <c r="E39" s="54">
        <f t="shared" si="0"/>
        <v>6.4375</v>
      </c>
      <c r="F39" s="54">
        <f t="shared" si="0"/>
        <v>14</v>
      </c>
      <c r="G39" s="64">
        <f t="shared" si="0"/>
        <v>34</v>
      </c>
    </row>
    <row r="40" spans="1:11" ht="22.95" customHeight="1">
      <c r="A40" s="7"/>
      <c r="B40" s="28" t="s">
        <v>31</v>
      </c>
      <c r="C40" s="54">
        <f t="shared" si="0"/>
        <v>5.9375</v>
      </c>
      <c r="D40" s="54">
        <f t="shared" si="0"/>
        <v>6.3125</v>
      </c>
      <c r="E40" s="54">
        <f t="shared" si="0"/>
        <v>6.625</v>
      </c>
      <c r="F40" s="54">
        <f t="shared" si="0"/>
        <v>14.25</v>
      </c>
      <c r="G40" s="64">
        <f t="shared" si="0"/>
        <v>33.125</v>
      </c>
    </row>
    <row r="41" spans="1:11" ht="22.95" customHeight="1">
      <c r="A41" s="7"/>
      <c r="B41" s="28">
        <v>9</v>
      </c>
      <c r="C41" s="54">
        <f t="shared" ref="C41:F41" si="1">C22</f>
        <v>0</v>
      </c>
      <c r="D41" s="54">
        <f t="shared" si="1"/>
        <v>0</v>
      </c>
      <c r="E41" s="54">
        <f t="shared" si="1"/>
        <v>0</v>
      </c>
      <c r="F41" s="54">
        <f t="shared" si="1"/>
        <v>0</v>
      </c>
      <c r="G41" s="64">
        <f>G21</f>
        <v>0</v>
      </c>
    </row>
    <row r="42" spans="1:11" ht="22.95" customHeight="1">
      <c r="A42" s="7"/>
      <c r="B42" s="28" t="s">
        <v>61</v>
      </c>
      <c r="C42" s="54">
        <f>C22</f>
        <v>0</v>
      </c>
      <c r="D42" s="54">
        <f>D22</f>
        <v>0</v>
      </c>
      <c r="E42" s="54">
        <f>E22</f>
        <v>0</v>
      </c>
      <c r="F42" s="54">
        <f>F22</f>
        <v>0</v>
      </c>
      <c r="G42" s="51">
        <f>G22</f>
        <v>0</v>
      </c>
    </row>
    <row r="43" spans="1:11" ht="15.6">
      <c r="A43" s="7"/>
      <c r="B43" s="28"/>
      <c r="C43" s="54"/>
      <c r="D43" s="54"/>
      <c r="E43" s="54"/>
      <c r="F43" s="54"/>
      <c r="G43" s="44"/>
    </row>
    <row r="44" spans="1:11" ht="15.6">
      <c r="A44" s="7"/>
      <c r="B44" s="44"/>
      <c r="C44" s="54"/>
      <c r="D44" s="42"/>
      <c r="E44" s="42"/>
      <c r="F44" s="42"/>
      <c r="G44" s="44"/>
    </row>
    <row r="45" spans="1:11" ht="18.600000000000001" customHeight="1">
      <c r="A45" s="7"/>
      <c r="B45" s="44"/>
      <c r="C45" s="54"/>
      <c r="D45" s="42"/>
      <c r="E45" s="42"/>
      <c r="F45" s="42"/>
      <c r="G45" s="44"/>
    </row>
    <row r="46" spans="1:11" ht="18.600000000000001" customHeight="1">
      <c r="A46" s="7"/>
      <c r="B46" s="47"/>
      <c r="C46" s="54"/>
      <c r="D46" s="43"/>
      <c r="E46" s="43"/>
      <c r="F46" s="43"/>
      <c r="G46" s="47"/>
    </row>
    <row r="47" spans="1:11" ht="15.6">
      <c r="A47" s="7"/>
      <c r="B47" s="44"/>
      <c r="C47" s="54"/>
      <c r="D47" s="42"/>
      <c r="E47" s="42"/>
      <c r="F47" s="42"/>
      <c r="G47" s="44"/>
    </row>
    <row r="48" spans="1:11">
      <c r="B48" s="44"/>
      <c r="C48" s="42"/>
      <c r="D48" s="42"/>
      <c r="E48" s="42"/>
      <c r="F48" s="42"/>
      <c r="G48" s="44"/>
    </row>
    <row r="49" spans="2:7">
      <c r="B49" s="44"/>
      <c r="C49" s="42"/>
      <c r="D49" s="42"/>
      <c r="E49" s="42"/>
      <c r="F49" s="42"/>
      <c r="G49" s="44"/>
    </row>
    <row r="50" spans="2:7">
      <c r="B50" s="44"/>
      <c r="C50" s="42"/>
      <c r="D50" s="42"/>
      <c r="E50" s="42"/>
      <c r="F50" s="42"/>
      <c r="G50" s="44"/>
    </row>
    <row r="51" spans="2:7">
      <c r="B51" s="44"/>
      <c r="C51" s="42"/>
      <c r="D51" s="42"/>
      <c r="E51" s="42"/>
      <c r="F51" s="42"/>
      <c r="G51" s="44"/>
    </row>
    <row r="52" spans="2:7">
      <c r="B52" s="44"/>
      <c r="C52" s="42"/>
      <c r="D52" s="42"/>
      <c r="E52" s="42"/>
      <c r="F52" s="42"/>
      <c r="G52" s="44"/>
    </row>
    <row r="53" spans="2:7">
      <c r="B53" s="44"/>
      <c r="C53" s="42"/>
      <c r="D53" s="42"/>
      <c r="E53" s="42"/>
      <c r="F53" s="42"/>
      <c r="G53" s="44"/>
    </row>
    <row r="54" spans="2:7">
      <c r="B54" s="44"/>
      <c r="C54" s="42"/>
      <c r="D54" s="42"/>
      <c r="E54" s="42"/>
      <c r="F54" s="42"/>
      <c r="G54" s="44"/>
    </row>
    <row r="55" spans="2:7">
      <c r="B55" s="44"/>
      <c r="C55" s="42"/>
      <c r="D55" s="42"/>
      <c r="E55" s="42"/>
      <c r="F55" s="42"/>
      <c r="G55" s="44"/>
    </row>
    <row r="56" spans="2:7">
      <c r="B56" s="44"/>
      <c r="C56" s="42"/>
      <c r="D56" s="42"/>
      <c r="E56" s="42"/>
      <c r="F56" s="42"/>
      <c r="G56" s="44"/>
    </row>
    <row r="57" spans="2:7">
      <c r="B57" s="44"/>
      <c r="C57" s="42"/>
      <c r="D57" s="42"/>
      <c r="E57" s="42"/>
      <c r="F57" s="42"/>
      <c r="G57" s="44"/>
    </row>
    <row r="58" spans="2:7">
      <c r="B58" s="44"/>
      <c r="C58" s="42"/>
      <c r="D58" s="42"/>
      <c r="E58" s="42"/>
      <c r="F58" s="42"/>
      <c r="G58" s="44"/>
    </row>
    <row r="59" spans="2:7">
      <c r="B59" s="44"/>
      <c r="C59" s="42"/>
      <c r="D59" s="42"/>
      <c r="E59" s="42"/>
      <c r="F59" s="42"/>
      <c r="G59" s="44"/>
    </row>
    <row r="60" spans="2:7">
      <c r="B60" s="44"/>
      <c r="C60" s="52"/>
      <c r="D60" s="52"/>
      <c r="E60" s="52"/>
      <c r="F60" s="52"/>
      <c r="G60" s="51"/>
    </row>
    <row r="61" spans="2:7" ht="23.4" customHeight="1">
      <c r="B61" s="44"/>
      <c r="C61" s="42"/>
      <c r="D61" s="42"/>
      <c r="E61" s="42"/>
      <c r="F61" s="42"/>
      <c r="G61" s="44"/>
    </row>
    <row r="62" spans="2:7" ht="23.4" customHeight="1">
      <c r="B62" s="44"/>
      <c r="C62" s="42"/>
      <c r="D62" s="42"/>
      <c r="E62" s="42"/>
      <c r="F62" s="42"/>
      <c r="G62" s="44"/>
    </row>
    <row r="63" spans="2:7" ht="33.6" customHeight="1">
      <c r="B63" s="44"/>
      <c r="C63" s="42"/>
      <c r="D63" s="42"/>
      <c r="E63" s="42"/>
      <c r="F63" s="42"/>
      <c r="G63" s="44"/>
    </row>
    <row r="64" spans="2:7">
      <c r="B64" s="44"/>
      <c r="C64" s="42"/>
      <c r="D64" s="42"/>
      <c r="E64" s="42"/>
      <c r="F64" s="42"/>
      <c r="G64" s="44"/>
    </row>
    <row r="65" spans="2:7">
      <c r="B65" s="44"/>
      <c r="C65" s="42"/>
      <c r="D65" s="42"/>
      <c r="E65" s="42"/>
      <c r="F65" s="42"/>
      <c r="G65" s="44"/>
    </row>
    <row r="66" spans="2:7" ht="16.95" customHeight="1">
      <c r="B66" s="44"/>
      <c r="C66" s="42"/>
      <c r="D66" s="42"/>
      <c r="E66" s="42"/>
      <c r="F66" s="42"/>
      <c r="G66" s="44"/>
    </row>
    <row r="67" spans="2:7" s="7" customFormat="1" ht="15.6" customHeight="1">
      <c r="B67" s="44"/>
      <c r="C67" s="42"/>
      <c r="D67" s="42"/>
      <c r="E67" s="42"/>
      <c r="F67" s="42"/>
      <c r="G67" s="44"/>
    </row>
    <row r="68" spans="2:7" s="7" customFormat="1">
      <c r="B68" s="44"/>
      <c r="C68" s="42"/>
      <c r="D68" s="42"/>
      <c r="E68" s="42"/>
      <c r="F68" s="42"/>
      <c r="G68" s="44"/>
    </row>
    <row r="69" spans="2:7" s="7" customFormat="1">
      <c r="B69" s="44"/>
      <c r="C69" s="42"/>
      <c r="D69" s="42"/>
      <c r="E69" s="42"/>
      <c r="F69" s="42"/>
      <c r="G69" s="44"/>
    </row>
    <row r="70" spans="2:7" s="7" customFormat="1">
      <c r="B70" s="44"/>
      <c r="C70" s="42"/>
      <c r="D70" s="42"/>
      <c r="E70" s="42"/>
      <c r="F70" s="42"/>
      <c r="G70" s="44"/>
    </row>
    <row r="71" spans="2:7" s="7" customFormat="1">
      <c r="B71" s="44"/>
      <c r="C71" s="42"/>
      <c r="D71" s="42"/>
      <c r="E71" s="42"/>
      <c r="F71" s="42"/>
      <c r="G71" s="44"/>
    </row>
    <row r="72" spans="2:7" s="7" customFormat="1">
      <c r="B72" s="44"/>
      <c r="C72" s="42"/>
      <c r="D72" s="42"/>
      <c r="E72" s="42"/>
      <c r="F72" s="42"/>
      <c r="G72" s="44"/>
    </row>
    <row r="73" spans="2:7" s="7" customFormat="1">
      <c r="B73" s="44"/>
      <c r="C73" s="42"/>
      <c r="D73" s="42"/>
      <c r="E73" s="42"/>
      <c r="F73" s="42"/>
      <c r="G73" s="44"/>
    </row>
    <row r="74" spans="2:7" s="7" customFormat="1">
      <c r="B74" s="44"/>
      <c r="C74" s="42"/>
      <c r="D74" s="42"/>
      <c r="E74" s="42"/>
      <c r="F74" s="42"/>
      <c r="G74" s="44"/>
    </row>
    <row r="75" spans="2:7" s="7" customFormat="1">
      <c r="B75" s="44"/>
      <c r="C75" s="42"/>
      <c r="D75" s="42"/>
      <c r="E75" s="42"/>
      <c r="F75" s="42"/>
      <c r="G75" s="44"/>
    </row>
    <row r="76" spans="2:7" s="7" customFormat="1">
      <c r="B76" s="44"/>
      <c r="C76" s="42"/>
      <c r="D76" s="42"/>
      <c r="E76" s="42"/>
      <c r="F76" s="42"/>
      <c r="G76" s="44"/>
    </row>
    <row r="77" spans="2:7" s="7" customFormat="1">
      <c r="B77" s="53"/>
      <c r="C77" s="52"/>
      <c r="D77" s="52"/>
      <c r="E77" s="52"/>
      <c r="F77" s="52"/>
      <c r="G77" s="51"/>
    </row>
    <row r="78" spans="2:7" s="7" customFormat="1">
      <c r="B78" s="44"/>
      <c r="C78" s="42"/>
      <c r="D78" s="42"/>
      <c r="E78" s="42"/>
      <c r="F78" s="42"/>
      <c r="G78" s="44"/>
    </row>
    <row r="79" spans="2:7" s="7" customFormat="1">
      <c r="B79" s="44"/>
      <c r="C79" s="42"/>
      <c r="D79" s="42"/>
      <c r="E79" s="42"/>
      <c r="F79" s="42"/>
      <c r="G79" s="44"/>
    </row>
    <row r="80" spans="2:7" s="7" customFormat="1" ht="18.600000000000001" customHeight="1">
      <c r="B80" s="44"/>
      <c r="C80" s="42"/>
      <c r="D80" s="42"/>
      <c r="E80" s="42"/>
      <c r="F80" s="42"/>
      <c r="G80" s="44"/>
    </row>
    <row r="81" spans="2:7" s="7" customFormat="1">
      <c r="B81" s="53"/>
      <c r="C81" s="42"/>
      <c r="D81" s="42"/>
      <c r="E81" s="42"/>
      <c r="F81" s="42"/>
      <c r="G81" s="44"/>
    </row>
    <row r="82" spans="2:7" s="7" customFormat="1">
      <c r="B82" s="44"/>
      <c r="C82" s="42"/>
      <c r="D82" s="42"/>
      <c r="E82" s="42"/>
      <c r="F82" s="42"/>
      <c r="G82" s="44"/>
    </row>
    <row r="83" spans="2:7" s="7" customFormat="1">
      <c r="B83" s="44"/>
      <c r="C83" s="42"/>
      <c r="D83" s="42"/>
      <c r="E83" s="42"/>
      <c r="F83" s="42"/>
      <c r="G83" s="44"/>
    </row>
    <row r="84" spans="2:7" s="7" customFormat="1">
      <c r="B84" s="44"/>
      <c r="C84" s="42"/>
      <c r="D84" s="42"/>
      <c r="E84" s="42"/>
      <c r="F84" s="42"/>
      <c r="G84" s="44"/>
    </row>
    <row r="85" spans="2:7" s="7" customFormat="1">
      <c r="B85" s="44"/>
      <c r="C85" s="42"/>
      <c r="D85" s="42"/>
      <c r="E85" s="42"/>
      <c r="F85" s="42"/>
      <c r="G85" s="44"/>
    </row>
    <row r="86" spans="2:7" s="7" customFormat="1">
      <c r="B86" s="44"/>
      <c r="C86" s="42"/>
      <c r="D86" s="42"/>
      <c r="E86" s="42"/>
      <c r="F86" s="42"/>
      <c r="G86" s="44"/>
    </row>
    <row r="87" spans="2:7" s="7" customFormat="1">
      <c r="B87" s="44"/>
      <c r="C87" s="42"/>
      <c r="D87" s="42"/>
      <c r="E87" s="42"/>
      <c r="F87" s="42"/>
      <c r="G87" s="44"/>
    </row>
    <row r="88" spans="2:7" s="7" customFormat="1">
      <c r="B88" s="44"/>
      <c r="C88" s="42"/>
      <c r="D88" s="42"/>
      <c r="E88" s="42"/>
      <c r="F88" s="42"/>
      <c r="G88" s="44"/>
    </row>
    <row r="89" spans="2:7" s="7" customFormat="1">
      <c r="B89" s="44"/>
      <c r="C89" s="42"/>
      <c r="D89" s="42"/>
      <c r="E89" s="42"/>
      <c r="F89" s="42"/>
      <c r="G89" s="44"/>
    </row>
    <row r="90" spans="2:7" s="7" customFormat="1" ht="23.4" customHeight="1">
      <c r="B90" s="44"/>
      <c r="C90" s="42"/>
      <c r="D90" s="42"/>
      <c r="E90" s="42"/>
      <c r="F90" s="42"/>
      <c r="G90" s="44"/>
    </row>
    <row r="91" spans="2:7" s="7" customFormat="1" ht="23.4" customHeight="1">
      <c r="B91" s="44"/>
      <c r="C91" s="42"/>
      <c r="D91" s="42"/>
      <c r="E91" s="42"/>
      <c r="F91" s="42"/>
      <c r="G91" s="44"/>
    </row>
    <row r="92" spans="2:7" s="7" customFormat="1" ht="23.4" customHeight="1">
      <c r="B92" s="44"/>
      <c r="C92" s="42"/>
      <c r="D92" s="42"/>
      <c r="E92" s="42"/>
      <c r="F92" s="42"/>
      <c r="G92" s="44"/>
    </row>
    <row r="93" spans="2:7" s="7" customFormat="1" ht="23.4" customHeight="1">
      <c r="B93" s="44"/>
      <c r="C93" s="42"/>
      <c r="D93" s="42"/>
      <c r="E93" s="42"/>
      <c r="F93" s="42"/>
      <c r="G93" s="44"/>
    </row>
    <row r="94" spans="2:7" s="7" customFormat="1" ht="23.4" customHeight="1">
      <c r="B94" s="53"/>
      <c r="C94" s="52"/>
      <c r="D94" s="52"/>
      <c r="E94" s="52"/>
      <c r="F94" s="52"/>
      <c r="G94" s="51"/>
    </row>
    <row r="95" spans="2:7" s="7" customFormat="1" ht="25.95" customHeight="1">
      <c r="B95" s="44"/>
      <c r="C95" s="42"/>
      <c r="D95" s="42"/>
      <c r="E95" s="42"/>
      <c r="F95" s="42"/>
      <c r="G95" s="44"/>
    </row>
    <row r="96" spans="2:7" s="7" customFormat="1" ht="14.4" customHeight="1">
      <c r="B96" s="53"/>
      <c r="C96" s="42"/>
      <c r="D96" s="42"/>
      <c r="E96" s="42"/>
      <c r="F96" s="42"/>
      <c r="G96" s="44"/>
    </row>
    <row r="97" spans="2:7" s="7" customFormat="1">
      <c r="B97" s="47"/>
      <c r="C97" s="42"/>
      <c r="D97" s="42"/>
      <c r="E97" s="42"/>
      <c r="F97" s="42"/>
      <c r="G97" s="44"/>
    </row>
    <row r="98" spans="2:7" s="7" customFormat="1">
      <c r="B98" s="44"/>
      <c r="C98" s="42"/>
      <c r="D98" s="42"/>
      <c r="E98" s="42"/>
      <c r="F98" s="42"/>
      <c r="G98" s="44"/>
    </row>
    <row r="99" spans="2:7" s="7" customFormat="1">
      <c r="B99" s="44"/>
      <c r="C99" s="42"/>
      <c r="D99" s="42"/>
      <c r="E99" s="42"/>
      <c r="F99" s="42"/>
      <c r="G99" s="44"/>
    </row>
    <row r="100" spans="2:7" s="7" customFormat="1">
      <c r="B100" s="44"/>
      <c r="C100" s="42"/>
      <c r="D100" s="42"/>
      <c r="E100" s="42"/>
      <c r="F100" s="42"/>
      <c r="G100" s="44"/>
    </row>
  </sheetData>
  <conditionalFormatting sqref="G8">
    <cfRule type="cellIs" dxfId="67" priority="5" operator="lessThan">
      <formula>1</formula>
    </cfRule>
    <cfRule type="cellIs" dxfId="66" priority="6" operator="lessThan">
      <formula>1</formula>
    </cfRule>
  </conditionalFormatting>
  <conditionalFormatting sqref="G9">
    <cfRule type="cellIs" dxfId="65" priority="3" operator="lessThan">
      <formula>1</formula>
    </cfRule>
    <cfRule type="cellIs" dxfId="64" priority="4" operator="lessThan">
      <formula>1</formula>
    </cfRule>
  </conditionalFormatting>
  <conditionalFormatting sqref="G10">
    <cfRule type="cellIs" dxfId="63" priority="1" operator="lessThan">
      <formula>1</formula>
    </cfRule>
    <cfRule type="cellIs" dxfId="62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8 G13:G14 G16:G17" calculatedColumn="1"/>
  </ignoredErrors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4" sqref="A4"/>
    </sheetView>
  </sheetViews>
  <sheetFormatPr defaultRowHeight="14.4"/>
  <sheetData>
    <row r="3" spans="1:1" ht="21">
      <c r="A3" s="1"/>
    </row>
    <row r="4" spans="1:1" ht="21">
      <c r="A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tabSelected="1" zoomScale="50" zoomScaleNormal="50" workbookViewId="0">
      <selection activeCell="B6" sqref="B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29.8867187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4" ht="21">
      <c r="D3" s="3" t="s">
        <v>62</v>
      </c>
    </row>
    <row r="5" spans="2:14" s="8" customFormat="1" ht="27" customHeight="1">
      <c r="B5" s="4" t="s">
        <v>198</v>
      </c>
      <c r="C5" s="5"/>
      <c r="D5" s="6"/>
      <c r="E5" s="6"/>
      <c r="F5" s="6"/>
      <c r="G5" s="7"/>
    </row>
    <row r="6" spans="2:14" s="8" customFormat="1" ht="27" customHeight="1">
      <c r="B6" s="4" t="s">
        <v>63</v>
      </c>
      <c r="C6" s="5"/>
      <c r="D6" s="6"/>
      <c r="E6" s="6"/>
      <c r="F6" s="6"/>
      <c r="G6" s="7"/>
    </row>
    <row r="7" spans="2:14" s="8" customFormat="1" ht="13.5" customHeight="1">
      <c r="B7" s="4"/>
      <c r="C7" s="5"/>
      <c r="D7" s="6"/>
      <c r="E7" s="6"/>
      <c r="F7" s="6"/>
      <c r="G7" s="7"/>
    </row>
    <row r="8" spans="2:14" s="8" customFormat="1" ht="21">
      <c r="B8" s="9" t="s">
        <v>26</v>
      </c>
      <c r="C8" s="60">
        <v>8</v>
      </c>
      <c r="D8" s="6"/>
      <c r="E8" s="6"/>
      <c r="F8" s="6"/>
      <c r="G8" s="7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57</v>
      </c>
      <c r="D10" s="12" t="s">
        <v>27</v>
      </c>
      <c r="E10" s="62" t="s">
        <v>46</v>
      </c>
      <c r="F10" s="12" t="s">
        <v>54</v>
      </c>
      <c r="G10" s="12" t="s">
        <v>16</v>
      </c>
    </row>
    <row r="11" spans="2:14">
      <c r="B11" s="13" t="s">
        <v>56</v>
      </c>
      <c r="C11" s="14" t="s">
        <v>1</v>
      </c>
      <c r="D11" s="14" t="s">
        <v>2</v>
      </c>
      <c r="E11" s="14" t="s">
        <v>2</v>
      </c>
      <c r="F11" s="14" t="s">
        <v>38</v>
      </c>
      <c r="G11" s="14"/>
    </row>
    <row r="12" spans="2:14">
      <c r="B12" s="13" t="s">
        <v>55</v>
      </c>
      <c r="C12" s="14">
        <v>1</v>
      </c>
      <c r="D12" s="14">
        <v>1</v>
      </c>
      <c r="E12" s="14">
        <v>1</v>
      </c>
      <c r="F12" s="14">
        <v>2</v>
      </c>
      <c r="G12" s="14"/>
    </row>
    <row r="13" spans="2:14">
      <c r="B13" s="13"/>
      <c r="C13" s="14"/>
      <c r="D13" s="14"/>
      <c r="E13" s="14"/>
      <c r="F13" s="14"/>
      <c r="G13" s="14"/>
      <c r="K13" s="2" t="s">
        <v>0</v>
      </c>
      <c r="L13" s="2" t="s">
        <v>27</v>
      </c>
      <c r="M13" s="2" t="s">
        <v>46</v>
      </c>
      <c r="N13" s="2" t="s">
        <v>54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8">
        <f>C15</f>
        <v>4</v>
      </c>
      <c r="L14" s="68">
        <f>D15</f>
        <v>5</v>
      </c>
      <c r="M14" s="68">
        <f>E15</f>
        <v>5</v>
      </c>
      <c r="N14" s="68">
        <f>F15</f>
        <v>3</v>
      </c>
    </row>
    <row r="15" spans="2:14">
      <c r="B15" s="16" t="s">
        <v>3</v>
      </c>
      <c r="C15" s="17">
        <v>4</v>
      </c>
      <c r="D15" s="17">
        <v>5</v>
      </c>
      <c r="E15" s="17">
        <v>5</v>
      </c>
      <c r="F15" s="17">
        <v>3</v>
      </c>
      <c r="G15" s="17"/>
      <c r="J15" s="2" t="str">
        <f t="shared" ref="J15:J21" si="0">B16</f>
        <v>Kock2</v>
      </c>
      <c r="K15" s="68">
        <f t="shared" ref="K15:K21" si="1">C16</f>
        <v>3</v>
      </c>
      <c r="L15" s="68">
        <f t="shared" ref="L15:L21" si="2">D16</f>
        <v>7</v>
      </c>
      <c r="M15" s="68">
        <f t="shared" ref="M15:M21" si="3">E16</f>
        <v>6</v>
      </c>
      <c r="N15" s="68">
        <f t="shared" ref="N15:N21" si="4">F16</f>
        <v>7</v>
      </c>
    </row>
    <row r="16" spans="2:14">
      <c r="B16" s="14" t="s">
        <v>4</v>
      </c>
      <c r="C16" s="18">
        <v>3</v>
      </c>
      <c r="D16" s="18">
        <v>7</v>
      </c>
      <c r="E16" s="18">
        <v>6</v>
      </c>
      <c r="F16" s="18">
        <v>7</v>
      </c>
      <c r="G16" s="18"/>
      <c r="J16" s="2" t="str">
        <f t="shared" si="0"/>
        <v>Kock 3</v>
      </c>
      <c r="K16" s="68">
        <f t="shared" si="1"/>
        <v>6</v>
      </c>
      <c r="L16" s="68">
        <f t="shared" si="2"/>
        <v>7</v>
      </c>
      <c r="M16" s="68">
        <f t="shared" si="3"/>
        <v>8</v>
      </c>
      <c r="N16" s="68">
        <f t="shared" si="4"/>
        <v>6</v>
      </c>
    </row>
    <row r="17" spans="2:14">
      <c r="B17" s="14" t="s">
        <v>5</v>
      </c>
      <c r="C17" s="18">
        <v>6</v>
      </c>
      <c r="D17" s="18">
        <v>7</v>
      </c>
      <c r="E17" s="18">
        <v>8</v>
      </c>
      <c r="F17" s="18">
        <v>6</v>
      </c>
      <c r="G17" s="18"/>
      <c r="J17" s="2" t="str">
        <f t="shared" si="0"/>
        <v>Kock 4</v>
      </c>
      <c r="K17" s="68">
        <f t="shared" si="1"/>
        <v>5</v>
      </c>
      <c r="L17" s="68">
        <f t="shared" si="2"/>
        <v>7</v>
      </c>
      <c r="M17" s="68">
        <f t="shared" si="3"/>
        <v>5</v>
      </c>
      <c r="N17" s="68">
        <f t="shared" si="4"/>
        <v>6</v>
      </c>
    </row>
    <row r="18" spans="2:14">
      <c r="B18" s="14" t="s">
        <v>6</v>
      </c>
      <c r="C18" s="18">
        <v>5</v>
      </c>
      <c r="D18" s="18">
        <v>7</v>
      </c>
      <c r="E18" s="18">
        <v>5</v>
      </c>
      <c r="F18" s="18">
        <v>6</v>
      </c>
      <c r="G18" s="18"/>
      <c r="J18" s="2" t="str">
        <f t="shared" si="0"/>
        <v>Kock 5</v>
      </c>
      <c r="K18" s="68">
        <f t="shared" si="1"/>
        <v>3.5</v>
      </c>
      <c r="L18" s="68">
        <f t="shared" si="2"/>
        <v>6</v>
      </c>
      <c r="M18" s="68">
        <f t="shared" si="3"/>
        <v>7</v>
      </c>
      <c r="N18" s="68">
        <f t="shared" si="4"/>
        <v>1</v>
      </c>
    </row>
    <row r="19" spans="2:14">
      <c r="B19" s="14" t="s">
        <v>7</v>
      </c>
      <c r="C19" s="18">
        <v>3.5</v>
      </c>
      <c r="D19" s="18">
        <v>6</v>
      </c>
      <c r="E19" s="18">
        <v>7</v>
      </c>
      <c r="F19" s="18">
        <v>1</v>
      </c>
      <c r="G19" s="18"/>
      <c r="J19" s="2" t="str">
        <f t="shared" si="0"/>
        <v>Kock 6</v>
      </c>
      <c r="K19" s="68">
        <f t="shared" si="1"/>
        <v>3</v>
      </c>
      <c r="L19" s="68">
        <f t="shared" si="2"/>
        <v>4.5</v>
      </c>
      <c r="M19" s="68">
        <f t="shared" si="3"/>
        <v>4</v>
      </c>
      <c r="N19" s="68">
        <f t="shared" si="4"/>
        <v>4</v>
      </c>
    </row>
    <row r="20" spans="2:14">
      <c r="B20" s="14" t="s">
        <v>8</v>
      </c>
      <c r="C20" s="18">
        <v>3</v>
      </c>
      <c r="D20" s="18">
        <v>4.5</v>
      </c>
      <c r="E20" s="18">
        <v>4</v>
      </c>
      <c r="F20" s="18">
        <v>4</v>
      </c>
      <c r="G20" s="18"/>
      <c r="J20" s="2" t="str">
        <f t="shared" si="0"/>
        <v>Kock 7</v>
      </c>
      <c r="K20" s="68">
        <f t="shared" si="1"/>
        <v>4</v>
      </c>
      <c r="L20" s="68">
        <f t="shared" si="2"/>
        <v>5</v>
      </c>
      <c r="M20" s="68">
        <f t="shared" si="3"/>
        <v>5</v>
      </c>
      <c r="N20" s="68">
        <f t="shared" si="4"/>
        <v>4</v>
      </c>
    </row>
    <row r="21" spans="2:14">
      <c r="B21" s="14" t="s">
        <v>9</v>
      </c>
      <c r="C21" s="18">
        <v>4</v>
      </c>
      <c r="D21" s="18">
        <v>5</v>
      </c>
      <c r="E21" s="18">
        <v>5</v>
      </c>
      <c r="F21" s="18">
        <v>4</v>
      </c>
      <c r="G21" s="18"/>
      <c r="J21" s="2" t="str">
        <f t="shared" si="0"/>
        <v>Kock 8</v>
      </c>
      <c r="K21" s="68">
        <f t="shared" si="1"/>
        <v>4</v>
      </c>
      <c r="L21" s="68">
        <f t="shared" si="2"/>
        <v>5</v>
      </c>
      <c r="M21" s="68">
        <f t="shared" si="3"/>
        <v>4</v>
      </c>
      <c r="N21" s="68">
        <f t="shared" si="4"/>
        <v>5.5</v>
      </c>
    </row>
    <row r="22" spans="2:14">
      <c r="B22" s="14" t="s">
        <v>10</v>
      </c>
      <c r="C22" s="18">
        <v>4</v>
      </c>
      <c r="D22" s="18">
        <v>5</v>
      </c>
      <c r="E22" s="18">
        <v>4</v>
      </c>
      <c r="F22" s="18">
        <v>5.5</v>
      </c>
      <c r="G22" s="18"/>
      <c r="K22" s="68"/>
      <c r="L22" s="68"/>
      <c r="M22" s="68"/>
      <c r="N22" s="68"/>
    </row>
    <row r="23" spans="2:14">
      <c r="B23" s="14"/>
      <c r="C23" s="18"/>
      <c r="D23" s="18"/>
      <c r="E23" s="18"/>
      <c r="F23" s="18"/>
      <c r="G23" s="18"/>
      <c r="K23" s="68"/>
      <c r="L23" s="68"/>
      <c r="M23" s="68"/>
      <c r="N23" s="68"/>
    </row>
    <row r="24" spans="2:14">
      <c r="B24" s="14"/>
      <c r="C24" s="18"/>
      <c r="D24" s="18"/>
      <c r="E24" s="18"/>
      <c r="F24" s="18"/>
      <c r="G24" s="18"/>
      <c r="K24" s="68"/>
      <c r="L24" s="68"/>
      <c r="M24" s="68"/>
      <c r="N24" s="68"/>
    </row>
    <row r="25" spans="2:14">
      <c r="B25" s="14"/>
      <c r="C25" s="18"/>
      <c r="D25" s="18"/>
      <c r="E25" s="18"/>
      <c r="F25" s="18"/>
      <c r="G25" s="18"/>
      <c r="K25" s="68"/>
      <c r="L25" s="68"/>
      <c r="M25" s="68"/>
      <c r="N25" s="68"/>
    </row>
    <row r="26" spans="2:14">
      <c r="B26" s="14"/>
      <c r="C26" s="18"/>
      <c r="D26" s="18"/>
      <c r="E26" s="18"/>
      <c r="F26" s="18"/>
      <c r="G26" s="18"/>
      <c r="K26" s="68"/>
      <c r="L26" s="68"/>
      <c r="M26" s="68"/>
      <c r="N26" s="68"/>
    </row>
    <row r="27" spans="2:14">
      <c r="B27" s="14"/>
      <c r="C27" s="18"/>
      <c r="D27" s="18"/>
      <c r="E27" s="18"/>
      <c r="F27" s="18"/>
      <c r="G27" s="18"/>
      <c r="K27" s="68"/>
      <c r="L27" s="68"/>
      <c r="M27" s="68"/>
      <c r="N27" s="68"/>
    </row>
    <row r="28" spans="2:14">
      <c r="B28" s="14"/>
      <c r="C28" s="18"/>
      <c r="D28" s="18"/>
      <c r="E28" s="18"/>
      <c r="F28" s="18"/>
      <c r="G28" s="18"/>
      <c r="K28" s="68"/>
      <c r="L28" s="68"/>
      <c r="M28" s="68"/>
      <c r="N28" s="68"/>
    </row>
    <row r="29" spans="2:14">
      <c r="B29" s="14"/>
      <c r="C29" s="18"/>
      <c r="D29" s="18"/>
      <c r="E29" s="18"/>
      <c r="F29" s="18"/>
      <c r="G29" s="18"/>
      <c r="M29" s="67"/>
      <c r="N29" s="67"/>
    </row>
    <row r="30" spans="2:14">
      <c r="B30" s="14" t="s">
        <v>18</v>
      </c>
      <c r="C30" s="18">
        <f>SUM(C15:C29)</f>
        <v>32.5</v>
      </c>
      <c r="D30" s="18">
        <f>SUM(D15:D29)</f>
        <v>46.5</v>
      </c>
      <c r="E30" s="18">
        <f>SUM(E15:E29)</f>
        <v>44</v>
      </c>
      <c r="F30" s="18">
        <f>SUM(F15:F29)*2</f>
        <v>73</v>
      </c>
      <c r="G30" s="18"/>
    </row>
    <row r="31" spans="2:14">
      <c r="B31" s="19" t="s">
        <v>17</v>
      </c>
      <c r="C31" s="20">
        <f>C30/C8</f>
        <v>4.0625</v>
      </c>
      <c r="D31" s="20">
        <f>D30/C8</f>
        <v>5.8125</v>
      </c>
      <c r="E31" s="20">
        <f>E30/C8</f>
        <v>5.5</v>
      </c>
      <c r="F31" s="20">
        <f>F30/C8</f>
        <v>9.125</v>
      </c>
      <c r="G31" s="21">
        <f>SUM(C31:F31)</f>
        <v>24.5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25</v>
      </c>
      <c r="C35" s="25"/>
      <c r="D35" s="25"/>
      <c r="E35" s="25"/>
      <c r="F35" s="25"/>
      <c r="G35" s="24" t="s">
        <v>24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 t="s">
        <v>78</v>
      </c>
      <c r="G37" s="2" t="s">
        <v>76</v>
      </c>
    </row>
    <row r="38" spans="2:9">
      <c r="B38" s="11"/>
      <c r="C38" s="11"/>
      <c r="G38" s="2" t="s">
        <v>77</v>
      </c>
    </row>
    <row r="39" spans="2:9">
      <c r="B39" s="26"/>
      <c r="C39" s="11"/>
    </row>
    <row r="40" spans="2:9">
      <c r="B40" s="11"/>
      <c r="C40" s="11"/>
      <c r="G40" s="2" t="s">
        <v>79</v>
      </c>
    </row>
    <row r="41" spans="2:9">
      <c r="B41" s="11"/>
      <c r="C41" s="11"/>
    </row>
    <row r="42" spans="2:9">
      <c r="B42" s="11"/>
      <c r="C42" s="11"/>
      <c r="G42" s="2" t="s">
        <v>80</v>
      </c>
    </row>
    <row r="43" spans="2:9">
      <c r="B43" s="27"/>
      <c r="C43" s="11"/>
    </row>
    <row r="44" spans="2:9">
      <c r="B44" s="25"/>
      <c r="C44" s="11"/>
    </row>
    <row r="45" spans="2:9">
      <c r="B45" s="27"/>
      <c r="C45" s="11"/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55" priority="7" operator="greaterThan">
      <formula>10</formula>
    </cfRule>
  </conditionalFormatting>
  <conditionalFormatting sqref="C15:F29">
    <cfRule type="cellIs" dxfId="54" priority="1" operator="lessThan">
      <formula>1</formula>
    </cfRule>
    <cfRule type="cellIs" dxfId="53" priority="4" operator="lessThan">
      <formula>1</formula>
    </cfRule>
    <cfRule type="cellIs" dxfId="52" priority="5" operator="lessThan">
      <formula>1</formula>
    </cfRule>
    <cfRule type="cellIs" dxfId="51" priority="6" operator="greaterThan">
      <formula>10</formula>
    </cfRule>
  </conditionalFormatting>
  <conditionalFormatting sqref="C8">
    <cfRule type="cellIs" dxfId="50" priority="2" operator="lessThan">
      <formula>1</formula>
    </cfRule>
    <cfRule type="cellIs" dxfId="49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D3" sqref="D3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4" ht="21">
      <c r="D3" s="3" t="s">
        <v>62</v>
      </c>
    </row>
    <row r="5" spans="2:14" s="8" customFormat="1" ht="27" customHeight="1">
      <c r="B5" s="4" t="s">
        <v>64</v>
      </c>
      <c r="C5" s="5"/>
      <c r="D5" s="6"/>
      <c r="E5" s="6"/>
      <c r="F5" s="6"/>
      <c r="G5" s="7"/>
    </row>
    <row r="6" spans="2:14" s="8" customFormat="1" ht="27" customHeight="1">
      <c r="B6" s="4" t="s">
        <v>65</v>
      </c>
      <c r="C6" s="5"/>
      <c r="D6" s="6"/>
      <c r="E6" s="6"/>
      <c r="F6" s="6"/>
      <c r="G6" s="7"/>
    </row>
    <row r="7" spans="2:14" s="8" customFormat="1" ht="13.5" customHeight="1">
      <c r="B7" s="4"/>
      <c r="C7" s="5"/>
      <c r="D7" s="6"/>
      <c r="E7" s="6"/>
      <c r="F7" s="6"/>
      <c r="G7" s="7"/>
    </row>
    <row r="8" spans="2:14" s="8" customFormat="1" ht="21">
      <c r="B8" s="9" t="s">
        <v>26</v>
      </c>
      <c r="C8" s="60">
        <v>8</v>
      </c>
      <c r="D8" s="6"/>
      <c r="E8" s="6"/>
      <c r="F8" s="6"/>
      <c r="G8" s="7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22</v>
      </c>
      <c r="D10" s="12" t="s">
        <v>28</v>
      </c>
      <c r="E10" s="62" t="s">
        <v>44</v>
      </c>
      <c r="F10" s="12" t="s">
        <v>45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38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2" t="s">
        <v>0</v>
      </c>
      <c r="L13" s="2" t="s">
        <v>27</v>
      </c>
      <c r="M13" s="2" t="s">
        <v>46</v>
      </c>
      <c r="N13" s="2" t="s">
        <v>47</v>
      </c>
    </row>
    <row r="14" spans="2:14">
      <c r="B14" s="15"/>
      <c r="C14" s="16"/>
      <c r="D14" s="16"/>
      <c r="E14" s="16"/>
      <c r="F14" s="16"/>
      <c r="G14" s="16"/>
      <c r="J14" s="22" t="str">
        <f>B15</f>
        <v>Kock 1</v>
      </c>
      <c r="K14" s="22">
        <f t="shared" ref="K14:M21" si="0">C15</f>
        <v>6</v>
      </c>
      <c r="L14" s="22">
        <f t="shared" si="0"/>
        <v>7</v>
      </c>
      <c r="M14" s="22">
        <f t="shared" si="0"/>
        <v>8</v>
      </c>
      <c r="N14" s="22">
        <f t="shared" ref="N14:N21" si="1">F15</f>
        <v>8</v>
      </c>
    </row>
    <row r="15" spans="2:14">
      <c r="B15" s="16" t="s">
        <v>3</v>
      </c>
      <c r="C15" s="17">
        <v>6</v>
      </c>
      <c r="D15" s="17">
        <v>7</v>
      </c>
      <c r="E15" s="17">
        <v>8</v>
      </c>
      <c r="F15" s="17">
        <v>8</v>
      </c>
      <c r="G15" s="17"/>
      <c r="J15" s="22" t="str">
        <f t="shared" ref="J15:J21" si="2">B16</f>
        <v>Kock2</v>
      </c>
      <c r="K15" s="22">
        <f t="shared" si="0"/>
        <v>8</v>
      </c>
      <c r="L15" s="22">
        <f t="shared" si="0"/>
        <v>8</v>
      </c>
      <c r="M15" s="22">
        <f t="shared" si="0"/>
        <v>8</v>
      </c>
      <c r="N15" s="22">
        <f t="shared" si="1"/>
        <v>8</v>
      </c>
    </row>
    <row r="16" spans="2:14">
      <c r="B16" s="14" t="s">
        <v>4</v>
      </c>
      <c r="C16" s="18">
        <v>8</v>
      </c>
      <c r="D16" s="18">
        <v>8</v>
      </c>
      <c r="E16" s="18">
        <v>8</v>
      </c>
      <c r="F16" s="18">
        <v>8</v>
      </c>
      <c r="G16" s="18"/>
      <c r="J16" s="22" t="str">
        <f t="shared" si="2"/>
        <v>Kock 3</v>
      </c>
      <c r="K16" s="22">
        <f t="shared" si="0"/>
        <v>6</v>
      </c>
      <c r="L16" s="22">
        <f t="shared" si="0"/>
        <v>7</v>
      </c>
      <c r="M16" s="22">
        <f t="shared" si="0"/>
        <v>8</v>
      </c>
      <c r="N16" s="22">
        <f t="shared" si="1"/>
        <v>8</v>
      </c>
    </row>
    <row r="17" spans="2:14">
      <c r="B17" s="14" t="s">
        <v>5</v>
      </c>
      <c r="C17" s="18">
        <v>6</v>
      </c>
      <c r="D17" s="18">
        <v>7</v>
      </c>
      <c r="E17" s="18">
        <v>8</v>
      </c>
      <c r="F17" s="18">
        <v>8</v>
      </c>
      <c r="G17" s="18"/>
      <c r="J17" s="22" t="str">
        <f t="shared" si="2"/>
        <v>Kock 4</v>
      </c>
      <c r="K17" s="22">
        <f t="shared" si="0"/>
        <v>5</v>
      </c>
      <c r="L17" s="22">
        <f t="shared" si="0"/>
        <v>7</v>
      </c>
      <c r="M17" s="22">
        <f t="shared" si="0"/>
        <v>5</v>
      </c>
      <c r="N17" s="22">
        <f t="shared" si="1"/>
        <v>5</v>
      </c>
    </row>
    <row r="18" spans="2:14">
      <c r="B18" s="14" t="s">
        <v>6</v>
      </c>
      <c r="C18" s="18">
        <v>5</v>
      </c>
      <c r="D18" s="18">
        <v>7</v>
      </c>
      <c r="E18" s="18">
        <v>5</v>
      </c>
      <c r="F18" s="18">
        <v>5</v>
      </c>
      <c r="G18" s="18"/>
      <c r="J18" s="22" t="str">
        <f t="shared" si="2"/>
        <v>Kock 5</v>
      </c>
      <c r="K18" s="22">
        <f t="shared" si="0"/>
        <v>7</v>
      </c>
      <c r="L18" s="22">
        <f t="shared" si="0"/>
        <v>7</v>
      </c>
      <c r="M18" s="22">
        <f t="shared" si="0"/>
        <v>6</v>
      </c>
      <c r="N18" s="22">
        <f t="shared" si="1"/>
        <v>6</v>
      </c>
    </row>
    <row r="19" spans="2:14">
      <c r="B19" s="14" t="s">
        <v>7</v>
      </c>
      <c r="C19" s="18">
        <v>7</v>
      </c>
      <c r="D19" s="18">
        <v>7</v>
      </c>
      <c r="E19" s="18">
        <v>6</v>
      </c>
      <c r="F19" s="18">
        <v>6</v>
      </c>
      <c r="G19" s="18"/>
      <c r="J19" s="22" t="str">
        <f t="shared" si="2"/>
        <v>Kock 6</v>
      </c>
      <c r="K19" s="22">
        <f t="shared" si="0"/>
        <v>7</v>
      </c>
      <c r="L19" s="22">
        <f t="shared" si="0"/>
        <v>8</v>
      </c>
      <c r="M19" s="22">
        <f t="shared" si="0"/>
        <v>7.5</v>
      </c>
      <c r="N19" s="22">
        <f t="shared" si="1"/>
        <v>8</v>
      </c>
    </row>
    <row r="20" spans="2:14">
      <c r="B20" s="14" t="s">
        <v>8</v>
      </c>
      <c r="C20" s="18">
        <v>7</v>
      </c>
      <c r="D20" s="18">
        <v>8</v>
      </c>
      <c r="E20" s="18">
        <v>7.5</v>
      </c>
      <c r="F20" s="18">
        <v>8</v>
      </c>
      <c r="G20" s="18"/>
      <c r="J20" s="22" t="str">
        <f t="shared" si="2"/>
        <v>Kock 7</v>
      </c>
      <c r="K20" s="22">
        <f t="shared" si="0"/>
        <v>7</v>
      </c>
      <c r="L20" s="22">
        <f t="shared" si="0"/>
        <v>6</v>
      </c>
      <c r="M20" s="22">
        <f t="shared" si="0"/>
        <v>7</v>
      </c>
      <c r="N20" s="22">
        <f t="shared" si="1"/>
        <v>7</v>
      </c>
    </row>
    <row r="21" spans="2:14">
      <c r="B21" s="14" t="s">
        <v>9</v>
      </c>
      <c r="C21" s="18">
        <v>7</v>
      </c>
      <c r="D21" s="18">
        <v>6</v>
      </c>
      <c r="E21" s="18">
        <v>7</v>
      </c>
      <c r="F21" s="18">
        <v>7</v>
      </c>
      <c r="G21" s="18"/>
      <c r="J21" s="22" t="str">
        <f t="shared" si="2"/>
        <v>Kock 8</v>
      </c>
      <c r="K21" s="22">
        <f t="shared" si="0"/>
        <v>6</v>
      </c>
      <c r="L21" s="22">
        <f t="shared" si="0"/>
        <v>6</v>
      </c>
      <c r="M21" s="22">
        <f t="shared" si="0"/>
        <v>6.5</v>
      </c>
      <c r="N21" s="22">
        <f t="shared" si="1"/>
        <v>6.5</v>
      </c>
    </row>
    <row r="22" spans="2:14">
      <c r="B22" s="14" t="s">
        <v>10</v>
      </c>
      <c r="C22" s="18">
        <v>6</v>
      </c>
      <c r="D22" s="18">
        <v>6</v>
      </c>
      <c r="E22" s="18">
        <v>6.5</v>
      </c>
      <c r="F22" s="18">
        <v>6.5</v>
      </c>
      <c r="G22" s="18"/>
      <c r="J22" s="22"/>
      <c r="K22" s="22"/>
      <c r="L22" s="22"/>
      <c r="M22" s="22"/>
      <c r="N22" s="22"/>
    </row>
    <row r="23" spans="2:14">
      <c r="B23" s="14"/>
      <c r="C23" s="18"/>
      <c r="D23" s="18"/>
      <c r="E23" s="18"/>
      <c r="F23" s="18"/>
      <c r="G23" s="18"/>
      <c r="J23" s="22"/>
      <c r="K23" s="22"/>
      <c r="L23" s="22"/>
      <c r="M23" s="22"/>
      <c r="N23" s="22"/>
    </row>
    <row r="24" spans="2:14">
      <c r="B24" s="14"/>
      <c r="C24" s="18"/>
      <c r="D24" s="18"/>
      <c r="E24" s="18"/>
      <c r="F24" s="18"/>
      <c r="G24" s="18"/>
      <c r="J24" s="22"/>
      <c r="K24" s="22"/>
      <c r="L24" s="22"/>
      <c r="M24" s="22"/>
      <c r="N24" s="22"/>
    </row>
    <row r="25" spans="2:14">
      <c r="B25" s="14"/>
      <c r="C25" s="18"/>
      <c r="D25" s="18"/>
      <c r="E25" s="18"/>
      <c r="F25" s="18"/>
      <c r="G25" s="18"/>
      <c r="J25" s="22"/>
      <c r="K25" s="22"/>
      <c r="L25" s="22"/>
      <c r="M25" s="22"/>
      <c r="N25" s="22"/>
    </row>
    <row r="26" spans="2:14">
      <c r="B26" s="14"/>
      <c r="C26" s="18"/>
      <c r="D26" s="18"/>
      <c r="E26" s="18"/>
      <c r="F26" s="18"/>
      <c r="G26" s="18"/>
      <c r="J26" s="22"/>
      <c r="K26" s="22"/>
      <c r="L26" s="22"/>
      <c r="M26" s="22"/>
      <c r="N26" s="22"/>
    </row>
    <row r="27" spans="2:14">
      <c r="B27" s="14"/>
      <c r="C27" s="18"/>
      <c r="D27" s="18"/>
      <c r="E27" s="18"/>
      <c r="F27" s="18"/>
      <c r="G27" s="18"/>
      <c r="J27" s="22"/>
      <c r="K27" s="22"/>
      <c r="L27" s="22"/>
      <c r="M27" s="22"/>
      <c r="N27" s="22"/>
    </row>
    <row r="28" spans="2:14">
      <c r="B28" s="14"/>
      <c r="C28" s="18"/>
      <c r="D28" s="18"/>
      <c r="E28" s="18"/>
      <c r="F28" s="18"/>
      <c r="G28" s="18"/>
      <c r="J28" s="22"/>
      <c r="K28" s="22"/>
      <c r="L28" s="22"/>
      <c r="M28" s="22"/>
      <c r="N28" s="22"/>
    </row>
    <row r="29" spans="2:14">
      <c r="B29" s="14"/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52</v>
      </c>
      <c r="D30" s="18">
        <f>SUM(D15:D29)</f>
        <v>56</v>
      </c>
      <c r="E30" s="18">
        <f>SUM(E15:E29)</f>
        <v>56</v>
      </c>
      <c r="F30" s="18">
        <f>SUM(F15:F29)*2</f>
        <v>113</v>
      </c>
      <c r="G30" s="18"/>
    </row>
    <row r="31" spans="2:14">
      <c r="B31" s="19" t="s">
        <v>17</v>
      </c>
      <c r="C31" s="20">
        <f>C30/C8</f>
        <v>6.5</v>
      </c>
      <c r="D31" s="20">
        <f>D30/C8</f>
        <v>7</v>
      </c>
      <c r="E31" s="20">
        <f>E30/C8</f>
        <v>7</v>
      </c>
      <c r="F31" s="20">
        <f>F30/C8</f>
        <v>14.125</v>
      </c>
      <c r="G31" s="21">
        <f>SUM(C31:F31)</f>
        <v>34.625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25</v>
      </c>
      <c r="C35" s="25"/>
      <c r="D35" s="25"/>
      <c r="E35" s="25"/>
      <c r="F35" s="25"/>
      <c r="G35" s="24" t="s">
        <v>24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C37" s="11" t="s">
        <v>82</v>
      </c>
      <c r="E37" s="2" t="s">
        <v>94</v>
      </c>
      <c r="G37" s="2" t="s">
        <v>81</v>
      </c>
    </row>
    <row r="38" spans="2:9">
      <c r="B38" s="11"/>
      <c r="C38" s="11"/>
      <c r="G38" s="2" t="s">
        <v>83</v>
      </c>
    </row>
    <row r="39" spans="2:9">
      <c r="B39" s="26"/>
      <c r="C39" s="11"/>
      <c r="G39" s="2" t="s">
        <v>84</v>
      </c>
    </row>
    <row r="40" spans="2:9">
      <c r="B40" s="11"/>
      <c r="C40" s="11"/>
      <c r="G40" s="2" t="s">
        <v>85</v>
      </c>
    </row>
    <row r="41" spans="2:9">
      <c r="B41" s="11"/>
      <c r="C41" s="11"/>
      <c r="G41" s="2" t="s">
        <v>87</v>
      </c>
    </row>
    <row r="42" spans="2:9">
      <c r="B42" s="11"/>
      <c r="C42" s="11"/>
      <c r="G42" s="2" t="s">
        <v>86</v>
      </c>
    </row>
    <row r="43" spans="2:9">
      <c r="B43" s="27"/>
      <c r="C43" s="11"/>
      <c r="G43" s="2" t="s">
        <v>88</v>
      </c>
    </row>
    <row r="44" spans="2:9">
      <c r="B44" s="25"/>
      <c r="C44" s="11"/>
      <c r="G44" s="2" t="s">
        <v>89</v>
      </c>
    </row>
    <row r="45" spans="2:9">
      <c r="B45" s="27"/>
      <c r="C45" s="11"/>
      <c r="G45" s="2" t="s">
        <v>90</v>
      </c>
    </row>
    <row r="46" spans="2:9">
      <c r="B46" s="25"/>
      <c r="C46" s="11"/>
      <c r="G46" s="2" t="s">
        <v>91</v>
      </c>
    </row>
    <row r="47" spans="2:9">
      <c r="B47" s="25"/>
      <c r="C47" s="11"/>
      <c r="G47" s="2" t="s">
        <v>92</v>
      </c>
    </row>
    <row r="48" spans="2:9">
      <c r="B48" s="27"/>
      <c r="C48" s="11"/>
      <c r="G48" s="2" t="s">
        <v>93</v>
      </c>
    </row>
    <row r="49" spans="2:7">
      <c r="B49" s="25"/>
      <c r="C49" s="11"/>
      <c r="G49" s="2" t="s">
        <v>95</v>
      </c>
    </row>
    <row r="50" spans="2:7">
      <c r="B50" s="27"/>
      <c r="C50" s="11"/>
    </row>
    <row r="51" spans="2:7">
      <c r="B51" s="25"/>
      <c r="C51" s="11"/>
    </row>
    <row r="52" spans="2:7">
      <c r="B52" s="27"/>
      <c r="C52" s="11"/>
    </row>
    <row r="53" spans="2:7">
      <c r="B53" s="25"/>
      <c r="C53" s="11"/>
    </row>
    <row r="54" spans="2:7">
      <c r="B54" s="27"/>
      <c r="C54" s="11"/>
    </row>
    <row r="55" spans="2:7">
      <c r="B55" s="25"/>
      <c r="C55" s="11"/>
    </row>
    <row r="56" spans="2:7">
      <c r="B56" s="27"/>
      <c r="C56" s="11"/>
    </row>
    <row r="57" spans="2:7">
      <c r="B57" s="11"/>
      <c r="C57" s="11"/>
    </row>
    <row r="58" spans="2:7">
      <c r="B58" s="30"/>
      <c r="C58" s="11"/>
    </row>
    <row r="59" spans="2:7">
      <c r="B59" s="11"/>
      <c r="C59" s="11"/>
    </row>
    <row r="60" spans="2:7">
      <c r="B60" s="30"/>
      <c r="C60" s="11"/>
    </row>
    <row r="61" spans="2:7">
      <c r="B61" s="11"/>
      <c r="C61" s="11"/>
    </row>
    <row r="62" spans="2:7">
      <c r="B62" s="30"/>
      <c r="C62" s="11"/>
    </row>
    <row r="63" spans="2:7">
      <c r="B63" s="11"/>
      <c r="C63" s="11"/>
    </row>
    <row r="64" spans="2:7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48" priority="7" operator="greaterThan">
      <formula>10</formula>
    </cfRule>
  </conditionalFormatting>
  <conditionalFormatting sqref="C15:F29">
    <cfRule type="cellIs" dxfId="47" priority="1" operator="lessThan">
      <formula>1</formula>
    </cfRule>
    <cfRule type="cellIs" dxfId="46" priority="4" operator="lessThan">
      <formula>1</formula>
    </cfRule>
    <cfRule type="cellIs" dxfId="45" priority="5" operator="lessThan">
      <formula>1</formula>
    </cfRule>
    <cfRule type="cellIs" dxfId="44" priority="6" operator="greaterThan">
      <formula>10</formula>
    </cfRule>
  </conditionalFormatting>
  <conditionalFormatting sqref="C8">
    <cfRule type="cellIs" dxfId="43" priority="2" operator="lessThan">
      <formula>1</formula>
    </cfRule>
    <cfRule type="cellIs" dxfId="42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topLeftCell="A2" zoomScale="50" zoomScaleNormal="50" workbookViewId="0">
      <selection activeCell="D3" sqref="D3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7" bestFit="1" customWidth="1"/>
    <col min="14" max="16384" width="8.88671875" style="2"/>
  </cols>
  <sheetData>
    <row r="3" spans="2:14" ht="21">
      <c r="D3" s="3" t="s">
        <v>197</v>
      </c>
    </row>
    <row r="5" spans="2:14" s="8" customFormat="1" ht="27" customHeight="1">
      <c r="B5" s="4" t="s">
        <v>66</v>
      </c>
      <c r="C5" s="5"/>
      <c r="D5" s="6"/>
      <c r="E5" s="6"/>
      <c r="F5" s="6"/>
      <c r="G5" s="7"/>
      <c r="K5" s="69"/>
      <c r="L5" s="69"/>
      <c r="M5" s="69"/>
    </row>
    <row r="6" spans="2:14" s="8" customFormat="1" ht="27" customHeight="1">
      <c r="B6" s="4" t="s">
        <v>67</v>
      </c>
      <c r="C6" s="5"/>
      <c r="D6" s="6"/>
      <c r="E6" s="6"/>
      <c r="F6" s="6"/>
      <c r="G6" s="7"/>
      <c r="K6" s="69"/>
      <c r="L6" s="69"/>
      <c r="M6" s="69"/>
    </row>
    <row r="7" spans="2:14" s="8" customFormat="1" ht="13.5" customHeight="1">
      <c r="B7" s="4"/>
      <c r="C7" s="5"/>
      <c r="D7" s="6"/>
      <c r="E7" s="6"/>
      <c r="F7" s="6"/>
      <c r="G7" s="7"/>
      <c r="K7" s="69"/>
      <c r="L7" s="69"/>
      <c r="M7" s="69"/>
    </row>
    <row r="8" spans="2:14" s="8" customFormat="1" ht="21">
      <c r="B8" s="9" t="s">
        <v>26</v>
      </c>
      <c r="C8" s="60">
        <v>8</v>
      </c>
      <c r="D8" s="6"/>
      <c r="E8" s="6"/>
      <c r="F8" s="6"/>
      <c r="G8" s="7"/>
      <c r="K8" s="69"/>
      <c r="L8" s="69"/>
      <c r="M8" s="69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22</v>
      </c>
      <c r="D10" s="12" t="s">
        <v>37</v>
      </c>
      <c r="E10" s="62" t="s">
        <v>43</v>
      </c>
      <c r="F10" s="12" t="s">
        <v>23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38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7" t="s">
        <v>0</v>
      </c>
      <c r="L13" s="67" t="s">
        <v>27</v>
      </c>
      <c r="M13" s="67" t="s">
        <v>46</v>
      </c>
      <c r="N13" s="2" t="s">
        <v>47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8">
        <f t="shared" ref="K14:M24" si="0">C15</f>
        <v>5</v>
      </c>
      <c r="L14" s="68">
        <f t="shared" si="0"/>
        <v>5</v>
      </c>
      <c r="M14" s="68">
        <f t="shared" si="0"/>
        <v>5</v>
      </c>
      <c r="N14" s="22">
        <f t="shared" ref="N14:N28" si="1">F15</f>
        <v>6</v>
      </c>
    </row>
    <row r="15" spans="2:14">
      <c r="B15" s="16" t="s">
        <v>3</v>
      </c>
      <c r="C15" s="17">
        <v>5</v>
      </c>
      <c r="D15" s="17">
        <v>5</v>
      </c>
      <c r="E15" s="17">
        <v>5</v>
      </c>
      <c r="F15" s="17">
        <v>6</v>
      </c>
      <c r="G15" s="17"/>
      <c r="J15" s="2" t="str">
        <f t="shared" ref="J15:J24" si="2">B16</f>
        <v>Kock2</v>
      </c>
      <c r="K15" s="68">
        <f t="shared" si="0"/>
        <v>7</v>
      </c>
      <c r="L15" s="68">
        <f t="shared" si="0"/>
        <v>8</v>
      </c>
      <c r="M15" s="68">
        <f t="shared" si="0"/>
        <v>8</v>
      </c>
      <c r="N15" s="22">
        <f t="shared" si="1"/>
        <v>8</v>
      </c>
    </row>
    <row r="16" spans="2:14">
      <c r="B16" s="14" t="s">
        <v>4</v>
      </c>
      <c r="C16" s="18">
        <v>7</v>
      </c>
      <c r="D16" s="18">
        <v>8</v>
      </c>
      <c r="E16" s="18">
        <v>8</v>
      </c>
      <c r="F16" s="18">
        <v>8</v>
      </c>
      <c r="G16" s="18"/>
      <c r="J16" s="2" t="str">
        <f t="shared" si="2"/>
        <v>Kock 3</v>
      </c>
      <c r="K16" s="68">
        <f t="shared" si="0"/>
        <v>8</v>
      </c>
      <c r="L16" s="68">
        <f t="shared" si="0"/>
        <v>7</v>
      </c>
      <c r="M16" s="68">
        <f t="shared" si="0"/>
        <v>9</v>
      </c>
      <c r="N16" s="22">
        <f t="shared" si="1"/>
        <v>9</v>
      </c>
    </row>
    <row r="17" spans="2:14">
      <c r="B17" s="14" t="s">
        <v>5</v>
      </c>
      <c r="C17" s="18">
        <v>8</v>
      </c>
      <c r="D17" s="18">
        <v>7</v>
      </c>
      <c r="E17" s="18">
        <v>9</v>
      </c>
      <c r="F17" s="18">
        <v>9</v>
      </c>
      <c r="G17" s="18"/>
      <c r="J17" s="2" t="str">
        <f t="shared" si="2"/>
        <v>Kock 4</v>
      </c>
      <c r="K17" s="68">
        <f t="shared" si="0"/>
        <v>7</v>
      </c>
      <c r="L17" s="68">
        <f t="shared" si="0"/>
        <v>7</v>
      </c>
      <c r="M17" s="68">
        <f t="shared" si="0"/>
        <v>5</v>
      </c>
      <c r="N17" s="22">
        <f t="shared" si="1"/>
        <v>6</v>
      </c>
    </row>
    <row r="18" spans="2:14">
      <c r="B18" s="14" t="s">
        <v>6</v>
      </c>
      <c r="C18" s="18">
        <v>7</v>
      </c>
      <c r="D18" s="18">
        <v>7</v>
      </c>
      <c r="E18" s="18">
        <v>5</v>
      </c>
      <c r="F18" s="18">
        <v>6</v>
      </c>
      <c r="G18" s="18"/>
      <c r="J18" s="2" t="str">
        <f t="shared" si="2"/>
        <v>Kock 5</v>
      </c>
      <c r="K18" s="68">
        <f t="shared" si="0"/>
        <v>8</v>
      </c>
      <c r="L18" s="68">
        <f t="shared" si="0"/>
        <v>4</v>
      </c>
      <c r="M18" s="68">
        <f t="shared" si="0"/>
        <v>6</v>
      </c>
      <c r="N18" s="22">
        <f t="shared" si="1"/>
        <v>5</v>
      </c>
    </row>
    <row r="19" spans="2:14">
      <c r="B19" s="14" t="s">
        <v>7</v>
      </c>
      <c r="C19" s="18">
        <v>8</v>
      </c>
      <c r="D19" s="18">
        <v>4</v>
      </c>
      <c r="E19" s="18">
        <v>6</v>
      </c>
      <c r="F19" s="18">
        <v>5</v>
      </c>
      <c r="G19" s="18"/>
      <c r="J19" s="2" t="str">
        <f t="shared" si="2"/>
        <v>Kock 6</v>
      </c>
      <c r="K19" s="68">
        <f t="shared" si="0"/>
        <v>5</v>
      </c>
      <c r="L19" s="68">
        <f t="shared" si="0"/>
        <v>5</v>
      </c>
      <c r="M19" s="68">
        <f t="shared" si="0"/>
        <v>6</v>
      </c>
      <c r="N19" s="22">
        <f t="shared" si="1"/>
        <v>6.5</v>
      </c>
    </row>
    <row r="20" spans="2:14">
      <c r="B20" s="14" t="s">
        <v>8</v>
      </c>
      <c r="C20" s="18">
        <v>5</v>
      </c>
      <c r="D20" s="18">
        <v>5</v>
      </c>
      <c r="E20" s="18">
        <v>6</v>
      </c>
      <c r="F20" s="18">
        <v>6.5</v>
      </c>
      <c r="G20" s="18"/>
      <c r="J20" s="2" t="str">
        <f t="shared" si="2"/>
        <v>Kock 7</v>
      </c>
      <c r="K20" s="68">
        <f t="shared" si="0"/>
        <v>6</v>
      </c>
      <c r="L20" s="68">
        <f t="shared" si="0"/>
        <v>6</v>
      </c>
      <c r="M20" s="68">
        <f t="shared" si="0"/>
        <v>7</v>
      </c>
      <c r="N20" s="22">
        <f t="shared" si="1"/>
        <v>6</v>
      </c>
    </row>
    <row r="21" spans="2:14">
      <c r="B21" s="14" t="s">
        <v>9</v>
      </c>
      <c r="C21" s="18">
        <v>6</v>
      </c>
      <c r="D21" s="18">
        <v>6</v>
      </c>
      <c r="E21" s="18">
        <v>7</v>
      </c>
      <c r="F21" s="18">
        <v>6</v>
      </c>
      <c r="G21" s="18"/>
      <c r="J21" s="2" t="str">
        <f t="shared" si="2"/>
        <v>Kock 8</v>
      </c>
      <c r="K21" s="68">
        <f t="shared" si="0"/>
        <v>6</v>
      </c>
      <c r="L21" s="68">
        <f t="shared" si="0"/>
        <v>5</v>
      </c>
      <c r="M21" s="68">
        <f t="shared" si="0"/>
        <v>5</v>
      </c>
      <c r="N21" s="22">
        <f t="shared" si="1"/>
        <v>5.5</v>
      </c>
    </row>
    <row r="22" spans="2:14">
      <c r="B22" s="14" t="s">
        <v>10</v>
      </c>
      <c r="C22" s="18">
        <v>6</v>
      </c>
      <c r="D22" s="18">
        <v>5</v>
      </c>
      <c r="E22" s="18">
        <v>5</v>
      </c>
      <c r="F22" s="18">
        <v>5.5</v>
      </c>
      <c r="G22" s="18"/>
      <c r="J22" s="2">
        <f t="shared" si="2"/>
        <v>0</v>
      </c>
      <c r="K22" s="68">
        <f t="shared" si="0"/>
        <v>0</v>
      </c>
      <c r="L22" s="68">
        <f t="shared" si="0"/>
        <v>0</v>
      </c>
      <c r="M22" s="68">
        <f t="shared" si="0"/>
        <v>0</v>
      </c>
      <c r="N22" s="22">
        <f t="shared" si="1"/>
        <v>0</v>
      </c>
    </row>
    <row r="23" spans="2:14">
      <c r="B23" s="14"/>
      <c r="C23" s="18"/>
      <c r="D23" s="18"/>
      <c r="E23" s="18"/>
      <c r="F23" s="18"/>
      <c r="G23" s="18"/>
      <c r="J23" s="2">
        <f t="shared" si="2"/>
        <v>0</v>
      </c>
      <c r="K23" s="68">
        <f t="shared" si="0"/>
        <v>0</v>
      </c>
      <c r="L23" s="68">
        <f t="shared" si="0"/>
        <v>0</v>
      </c>
      <c r="M23" s="68">
        <f t="shared" si="0"/>
        <v>0</v>
      </c>
      <c r="N23" s="22">
        <f t="shared" si="1"/>
        <v>0</v>
      </c>
    </row>
    <row r="24" spans="2:14">
      <c r="B24" s="14"/>
      <c r="C24" s="18"/>
      <c r="D24" s="18"/>
      <c r="E24" s="18"/>
      <c r="F24" s="18"/>
      <c r="G24" s="18"/>
      <c r="J24" s="2">
        <f t="shared" si="2"/>
        <v>0</v>
      </c>
      <c r="K24" s="68">
        <f t="shared" si="0"/>
        <v>0</v>
      </c>
      <c r="L24" s="68">
        <f t="shared" si="0"/>
        <v>0</v>
      </c>
      <c r="M24" s="68">
        <f t="shared" si="0"/>
        <v>0</v>
      </c>
      <c r="N24" s="22">
        <f t="shared" si="1"/>
        <v>0</v>
      </c>
    </row>
    <row r="25" spans="2:14">
      <c r="B25" s="14"/>
      <c r="C25" s="18"/>
      <c r="D25" s="18"/>
      <c r="E25" s="18"/>
      <c r="F25" s="18"/>
      <c r="G25" s="18"/>
      <c r="K25" s="68">
        <f t="shared" ref="K25:M28" si="3">C26</f>
        <v>0</v>
      </c>
      <c r="L25" s="68">
        <f t="shared" si="3"/>
        <v>0</v>
      </c>
      <c r="M25" s="68">
        <f t="shared" si="3"/>
        <v>0</v>
      </c>
      <c r="N25" s="22">
        <f t="shared" si="1"/>
        <v>0</v>
      </c>
    </row>
    <row r="26" spans="2:14">
      <c r="B26" s="14"/>
      <c r="C26" s="18"/>
      <c r="D26" s="18"/>
      <c r="E26" s="18"/>
      <c r="F26" s="18"/>
      <c r="G26" s="18"/>
      <c r="K26" s="68">
        <f t="shared" si="3"/>
        <v>0</v>
      </c>
      <c r="L26" s="68">
        <f t="shared" si="3"/>
        <v>0</v>
      </c>
      <c r="M26" s="68">
        <f t="shared" si="3"/>
        <v>0</v>
      </c>
      <c r="N26" s="22">
        <f t="shared" si="1"/>
        <v>0</v>
      </c>
    </row>
    <row r="27" spans="2:14">
      <c r="B27" s="14"/>
      <c r="C27" s="18"/>
      <c r="D27" s="18"/>
      <c r="E27" s="18"/>
      <c r="F27" s="18"/>
      <c r="G27" s="18"/>
      <c r="K27" s="68">
        <f t="shared" si="3"/>
        <v>0</v>
      </c>
      <c r="L27" s="68">
        <f t="shared" si="3"/>
        <v>0</v>
      </c>
      <c r="M27" s="68">
        <f t="shared" si="3"/>
        <v>0</v>
      </c>
      <c r="N27" s="22">
        <f t="shared" si="1"/>
        <v>0</v>
      </c>
    </row>
    <row r="28" spans="2:14">
      <c r="B28" s="14"/>
      <c r="C28" s="18"/>
      <c r="D28" s="18"/>
      <c r="E28" s="18"/>
      <c r="F28" s="18"/>
      <c r="G28" s="18"/>
      <c r="K28" s="68">
        <f t="shared" si="3"/>
        <v>0</v>
      </c>
      <c r="L28" s="68">
        <f t="shared" si="3"/>
        <v>0</v>
      </c>
      <c r="M28" s="68">
        <f t="shared" si="3"/>
        <v>0</v>
      </c>
      <c r="N28" s="22">
        <f t="shared" si="1"/>
        <v>0</v>
      </c>
    </row>
    <row r="29" spans="2:14">
      <c r="B29" s="14"/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52</v>
      </c>
      <c r="D30" s="18">
        <f>SUM(D15:D29)</f>
        <v>47</v>
      </c>
      <c r="E30" s="18">
        <f>SUM(E15:E29)</f>
        <v>51</v>
      </c>
      <c r="F30" s="18">
        <f>SUM(F15:F29)*2</f>
        <v>104</v>
      </c>
      <c r="G30" s="18"/>
    </row>
    <row r="31" spans="2:14">
      <c r="B31" s="19" t="s">
        <v>17</v>
      </c>
      <c r="C31" s="20">
        <f>C30/C8</f>
        <v>6.5</v>
      </c>
      <c r="D31" s="20">
        <f>D30/C8</f>
        <v>5.875</v>
      </c>
      <c r="E31" s="20">
        <f>E30/C8</f>
        <v>6.375</v>
      </c>
      <c r="F31" s="20">
        <f>F30/C8</f>
        <v>13</v>
      </c>
      <c r="G31" s="21">
        <f>SUM(C31:F31)</f>
        <v>31.75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25</v>
      </c>
      <c r="C35" s="25"/>
      <c r="D35" s="25"/>
      <c r="E35" s="25"/>
      <c r="F35" s="25"/>
      <c r="G35" s="24" t="s">
        <v>24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  <c r="F37" s="2" t="s">
        <v>102</v>
      </c>
    </row>
    <row r="38" spans="2:9">
      <c r="B38" s="11"/>
      <c r="C38" s="11"/>
      <c r="F38" s="2" t="s">
        <v>105</v>
      </c>
      <c r="G38" s="2" t="s">
        <v>96</v>
      </c>
    </row>
    <row r="39" spans="2:9">
      <c r="B39" s="26"/>
      <c r="C39" s="11"/>
      <c r="G39" s="2" t="s">
        <v>97</v>
      </c>
    </row>
    <row r="40" spans="2:9">
      <c r="B40" s="11"/>
      <c r="C40" s="11"/>
      <c r="G40" s="2" t="s">
        <v>98</v>
      </c>
    </row>
    <row r="41" spans="2:9">
      <c r="B41" s="11"/>
      <c r="C41" s="11"/>
      <c r="G41" s="2" t="s">
        <v>103</v>
      </c>
    </row>
    <row r="42" spans="2:9">
      <c r="B42" s="11"/>
      <c r="C42" s="11"/>
      <c r="G42" s="2" t="s">
        <v>99</v>
      </c>
    </row>
    <row r="43" spans="2:9">
      <c r="B43" s="27"/>
      <c r="C43" s="11"/>
      <c r="G43" s="2" t="s">
        <v>100</v>
      </c>
    </row>
    <row r="44" spans="2:9">
      <c r="B44" s="25"/>
      <c r="C44" s="11"/>
      <c r="G44" s="2" t="s">
        <v>101</v>
      </c>
    </row>
    <row r="45" spans="2:9">
      <c r="B45" s="27"/>
      <c r="C45" s="11"/>
      <c r="G45" s="2" t="s">
        <v>104</v>
      </c>
    </row>
    <row r="46" spans="2:9">
      <c r="B46" s="25"/>
      <c r="C46" s="11"/>
      <c r="G46" s="2" t="s">
        <v>106</v>
      </c>
    </row>
    <row r="47" spans="2:9">
      <c r="B47" s="25"/>
      <c r="C47" s="11"/>
      <c r="G47" s="2" t="s">
        <v>107</v>
      </c>
    </row>
    <row r="48" spans="2:9">
      <c r="B48" s="27"/>
      <c r="C48" s="11"/>
      <c r="G48" s="2" t="s">
        <v>108</v>
      </c>
    </row>
    <row r="49" spans="2:7">
      <c r="B49" s="25"/>
      <c r="C49" s="11"/>
      <c r="G49" s="2" t="s">
        <v>109</v>
      </c>
    </row>
    <row r="50" spans="2:7">
      <c r="B50" s="27"/>
      <c r="C50" s="11"/>
      <c r="G50" s="2" t="s">
        <v>110</v>
      </c>
    </row>
    <row r="51" spans="2:7">
      <c r="B51" s="25"/>
      <c r="C51" s="11"/>
    </row>
    <row r="52" spans="2:7">
      <c r="B52" s="27"/>
      <c r="C52" s="11"/>
    </row>
    <row r="53" spans="2:7">
      <c r="B53" s="25"/>
      <c r="C53" s="11"/>
    </row>
    <row r="54" spans="2:7">
      <c r="B54" s="27"/>
      <c r="C54" s="11"/>
    </row>
    <row r="55" spans="2:7">
      <c r="B55" s="25"/>
      <c r="C55" s="11"/>
    </row>
    <row r="56" spans="2:7">
      <c r="B56" s="27"/>
      <c r="C56" s="11"/>
    </row>
    <row r="57" spans="2:7">
      <c r="B57" s="11"/>
      <c r="C57" s="11"/>
    </row>
    <row r="58" spans="2:7">
      <c r="B58" s="30"/>
      <c r="C58" s="11"/>
    </row>
    <row r="59" spans="2:7">
      <c r="B59" s="11"/>
      <c r="C59" s="11"/>
    </row>
    <row r="60" spans="2:7">
      <c r="B60" s="30"/>
      <c r="C60" s="11"/>
    </row>
    <row r="61" spans="2:7">
      <c r="B61" s="11"/>
      <c r="C61" s="11"/>
    </row>
    <row r="62" spans="2:7">
      <c r="B62" s="30"/>
      <c r="C62" s="11"/>
    </row>
    <row r="63" spans="2:7">
      <c r="B63" s="11"/>
      <c r="C63" s="11"/>
    </row>
    <row r="64" spans="2:7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41" priority="7" operator="greaterThan">
      <formula>10</formula>
    </cfRule>
  </conditionalFormatting>
  <conditionalFormatting sqref="C15:F29">
    <cfRule type="cellIs" dxfId="40" priority="1" operator="lessThan">
      <formula>1</formula>
    </cfRule>
    <cfRule type="cellIs" dxfId="39" priority="4" operator="lessThan">
      <formula>1</formula>
    </cfRule>
    <cfRule type="cellIs" dxfId="38" priority="5" operator="lessThan">
      <formula>1</formula>
    </cfRule>
    <cfRule type="cellIs" dxfId="37" priority="6" operator="greaterThan">
      <formula>10</formula>
    </cfRule>
  </conditionalFormatting>
  <conditionalFormatting sqref="C8">
    <cfRule type="cellIs" dxfId="36" priority="2" operator="lessThan">
      <formula>1</formula>
    </cfRule>
    <cfRule type="cellIs" dxfId="35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topLeftCell="A2" zoomScale="50" zoomScaleNormal="50" workbookViewId="0">
      <selection activeCell="D3" sqref="D3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19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7" bestFit="1" customWidth="1"/>
    <col min="14" max="16384" width="8.88671875" style="2"/>
  </cols>
  <sheetData>
    <row r="3" spans="2:14" ht="21">
      <c r="D3" s="3" t="s">
        <v>197</v>
      </c>
    </row>
    <row r="5" spans="2:14" s="8" customFormat="1" ht="27" customHeight="1">
      <c r="B5" s="4" t="s">
        <v>68</v>
      </c>
      <c r="C5" s="5"/>
      <c r="D5" s="6"/>
      <c r="E5" s="6"/>
      <c r="F5" s="6"/>
      <c r="G5" s="7"/>
      <c r="K5" s="69"/>
      <c r="L5" s="69"/>
      <c r="M5" s="69"/>
    </row>
    <row r="6" spans="2:14" s="8" customFormat="1" ht="27" customHeight="1">
      <c r="B6" s="4" t="s">
        <v>69</v>
      </c>
      <c r="C6" s="5"/>
      <c r="D6" s="6"/>
      <c r="E6" s="6"/>
      <c r="F6" s="6"/>
      <c r="G6" s="7"/>
      <c r="K6" s="69"/>
      <c r="L6" s="69"/>
      <c r="M6" s="69"/>
    </row>
    <row r="7" spans="2:14" s="8" customFormat="1" ht="13.5" customHeight="1">
      <c r="B7" s="4"/>
      <c r="C7" s="5"/>
      <c r="D7" s="6"/>
      <c r="E7" s="6"/>
      <c r="F7" s="6"/>
      <c r="G7" s="7"/>
      <c r="K7" s="69"/>
      <c r="L7" s="69"/>
      <c r="M7" s="69"/>
    </row>
    <row r="8" spans="2:14" s="8" customFormat="1" ht="21">
      <c r="B8" s="9" t="s">
        <v>26</v>
      </c>
      <c r="C8" s="60">
        <v>8</v>
      </c>
      <c r="D8" s="6"/>
      <c r="E8" s="6"/>
      <c r="F8" s="6"/>
      <c r="G8" s="7"/>
      <c r="K8" s="69"/>
      <c r="L8" s="69"/>
      <c r="M8" s="69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22</v>
      </c>
      <c r="D10" s="12" t="s">
        <v>37</v>
      </c>
      <c r="E10" s="62" t="s">
        <v>43</v>
      </c>
      <c r="F10" s="12" t="s">
        <v>23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38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7" t="s">
        <v>0</v>
      </c>
      <c r="L13" s="67" t="s">
        <v>27</v>
      </c>
      <c r="M13" s="67" t="s">
        <v>46</v>
      </c>
      <c r="N13" s="2" t="s">
        <v>47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8">
        <f t="shared" ref="K14:M21" si="0">C15</f>
        <v>8</v>
      </c>
      <c r="L14" s="68">
        <f t="shared" si="0"/>
        <v>8</v>
      </c>
      <c r="M14" s="68">
        <f t="shared" si="0"/>
        <v>8</v>
      </c>
      <c r="N14" s="22">
        <f t="shared" ref="N14:N21" si="1">F15</f>
        <v>9</v>
      </c>
    </row>
    <row r="15" spans="2:14">
      <c r="B15" s="16" t="s">
        <v>3</v>
      </c>
      <c r="C15" s="17">
        <v>8</v>
      </c>
      <c r="D15" s="17">
        <v>8</v>
      </c>
      <c r="E15" s="17">
        <v>8</v>
      </c>
      <c r="F15" s="17">
        <v>9</v>
      </c>
      <c r="G15" s="17"/>
      <c r="J15" s="2" t="str">
        <f t="shared" ref="J15:J21" si="2">B16</f>
        <v>Kock2</v>
      </c>
      <c r="K15" s="68">
        <f t="shared" si="0"/>
        <v>10</v>
      </c>
      <c r="L15" s="68">
        <f t="shared" si="0"/>
        <v>8</v>
      </c>
      <c r="M15" s="68">
        <f t="shared" si="0"/>
        <v>9</v>
      </c>
      <c r="N15" s="22">
        <f t="shared" si="1"/>
        <v>9</v>
      </c>
    </row>
    <row r="16" spans="2:14">
      <c r="B16" s="14" t="s">
        <v>4</v>
      </c>
      <c r="C16" s="18">
        <v>10</v>
      </c>
      <c r="D16" s="18">
        <v>8</v>
      </c>
      <c r="E16" s="18">
        <v>9</v>
      </c>
      <c r="F16" s="18">
        <v>9</v>
      </c>
      <c r="G16" s="18"/>
      <c r="J16" s="2" t="str">
        <f t="shared" si="2"/>
        <v>Kock 3</v>
      </c>
      <c r="K16" s="68">
        <f t="shared" si="0"/>
        <v>7</v>
      </c>
      <c r="L16" s="68">
        <f t="shared" si="0"/>
        <v>8</v>
      </c>
      <c r="M16" s="68">
        <f t="shared" si="0"/>
        <v>8</v>
      </c>
      <c r="N16" s="22">
        <f t="shared" si="1"/>
        <v>7</v>
      </c>
    </row>
    <row r="17" spans="2:14">
      <c r="B17" s="14" t="s">
        <v>5</v>
      </c>
      <c r="C17" s="18">
        <v>7</v>
      </c>
      <c r="D17" s="18">
        <v>8</v>
      </c>
      <c r="E17" s="18">
        <v>8</v>
      </c>
      <c r="F17" s="18">
        <v>7</v>
      </c>
      <c r="G17" s="18"/>
      <c r="J17" s="2" t="str">
        <f t="shared" si="2"/>
        <v>Kock 4</v>
      </c>
      <c r="K17" s="68">
        <f t="shared" si="0"/>
        <v>7</v>
      </c>
      <c r="L17" s="68">
        <f t="shared" si="0"/>
        <v>6</v>
      </c>
      <c r="M17" s="68">
        <f t="shared" si="0"/>
        <v>6</v>
      </c>
      <c r="N17" s="22">
        <f t="shared" si="1"/>
        <v>7</v>
      </c>
    </row>
    <row r="18" spans="2:14">
      <c r="B18" s="14" t="s">
        <v>6</v>
      </c>
      <c r="C18" s="18">
        <v>7</v>
      </c>
      <c r="D18" s="18">
        <v>6</v>
      </c>
      <c r="E18" s="18">
        <v>6</v>
      </c>
      <c r="F18" s="18">
        <v>7</v>
      </c>
      <c r="G18" s="18"/>
      <c r="J18" s="2" t="str">
        <f t="shared" si="2"/>
        <v>Kock 5</v>
      </c>
      <c r="K18" s="68">
        <f t="shared" si="0"/>
        <v>6</v>
      </c>
      <c r="L18" s="68">
        <f t="shared" si="0"/>
        <v>8</v>
      </c>
      <c r="M18" s="68">
        <f t="shared" si="0"/>
        <v>8</v>
      </c>
      <c r="N18" s="22">
        <f t="shared" si="1"/>
        <v>8</v>
      </c>
    </row>
    <row r="19" spans="2:14">
      <c r="B19" s="14" t="s">
        <v>7</v>
      </c>
      <c r="C19" s="18">
        <v>6</v>
      </c>
      <c r="D19" s="18">
        <v>8</v>
      </c>
      <c r="E19" s="18">
        <v>8</v>
      </c>
      <c r="F19" s="18">
        <v>8</v>
      </c>
      <c r="G19" s="18"/>
      <c r="J19" s="2" t="str">
        <f t="shared" si="2"/>
        <v>Kock 6</v>
      </c>
      <c r="K19" s="68">
        <f t="shared" si="0"/>
        <v>6</v>
      </c>
      <c r="L19" s="68">
        <f t="shared" si="0"/>
        <v>5.5</v>
      </c>
      <c r="M19" s="68">
        <f t="shared" si="0"/>
        <v>5.5</v>
      </c>
      <c r="N19" s="22">
        <f t="shared" si="1"/>
        <v>5</v>
      </c>
    </row>
    <row r="20" spans="2:14">
      <c r="B20" s="14" t="s">
        <v>8</v>
      </c>
      <c r="C20" s="18">
        <v>6</v>
      </c>
      <c r="D20" s="18">
        <v>5.5</v>
      </c>
      <c r="E20" s="18">
        <v>5.5</v>
      </c>
      <c r="F20" s="18">
        <v>5</v>
      </c>
      <c r="G20" s="18"/>
      <c r="J20" s="2" t="str">
        <f t="shared" si="2"/>
        <v>Kock 7</v>
      </c>
      <c r="K20" s="68">
        <f t="shared" si="0"/>
        <v>7</v>
      </c>
      <c r="L20" s="68">
        <f t="shared" si="0"/>
        <v>7</v>
      </c>
      <c r="M20" s="68">
        <f t="shared" si="0"/>
        <v>7</v>
      </c>
      <c r="N20" s="22">
        <f t="shared" si="1"/>
        <v>7</v>
      </c>
    </row>
    <row r="21" spans="2:14">
      <c r="B21" s="14" t="s">
        <v>9</v>
      </c>
      <c r="C21" s="18">
        <v>7</v>
      </c>
      <c r="D21" s="18">
        <v>7</v>
      </c>
      <c r="E21" s="18">
        <v>7</v>
      </c>
      <c r="F21" s="18">
        <v>7</v>
      </c>
      <c r="G21" s="18"/>
      <c r="J21" s="2" t="str">
        <f t="shared" si="2"/>
        <v>Kock 8</v>
      </c>
      <c r="K21" s="68">
        <f t="shared" si="0"/>
        <v>6</v>
      </c>
      <c r="L21" s="68">
        <f t="shared" si="0"/>
        <v>6</v>
      </c>
      <c r="M21" s="68">
        <f t="shared" si="0"/>
        <v>6</v>
      </c>
      <c r="N21" s="22">
        <f t="shared" si="1"/>
        <v>6</v>
      </c>
    </row>
    <row r="22" spans="2:14">
      <c r="B22" s="14" t="s">
        <v>10</v>
      </c>
      <c r="C22" s="18">
        <v>6</v>
      </c>
      <c r="D22" s="18">
        <v>6</v>
      </c>
      <c r="E22" s="18">
        <v>6</v>
      </c>
      <c r="F22" s="18">
        <v>6</v>
      </c>
      <c r="G22" s="18"/>
      <c r="K22" s="68"/>
      <c r="L22" s="68"/>
      <c r="M22" s="68"/>
      <c r="N22" s="22"/>
    </row>
    <row r="23" spans="2:14">
      <c r="B23" s="14" t="s">
        <v>11</v>
      </c>
      <c r="C23" s="18"/>
      <c r="D23" s="18"/>
      <c r="E23" s="18"/>
      <c r="F23" s="18"/>
      <c r="G23" s="18"/>
      <c r="K23" s="68"/>
      <c r="L23" s="68"/>
      <c r="M23" s="68"/>
      <c r="N23" s="22"/>
    </row>
    <row r="24" spans="2:14">
      <c r="B24" s="14" t="s">
        <v>12</v>
      </c>
      <c r="C24" s="18"/>
      <c r="D24" s="18"/>
      <c r="E24" s="18"/>
      <c r="F24" s="18"/>
      <c r="G24" s="18"/>
      <c r="K24" s="68"/>
      <c r="L24" s="68"/>
      <c r="M24" s="68"/>
      <c r="N24" s="22"/>
    </row>
    <row r="25" spans="2:14">
      <c r="B25" s="14" t="s">
        <v>13</v>
      </c>
      <c r="C25" s="18"/>
      <c r="D25" s="18"/>
      <c r="E25" s="18"/>
      <c r="F25" s="18"/>
      <c r="G25" s="18"/>
      <c r="K25" s="68"/>
      <c r="L25" s="68"/>
      <c r="M25" s="68"/>
      <c r="N25" s="22"/>
    </row>
    <row r="26" spans="2:14">
      <c r="B26" s="14" t="s">
        <v>39</v>
      </c>
      <c r="C26" s="18"/>
      <c r="D26" s="18"/>
      <c r="E26" s="18"/>
      <c r="F26" s="18"/>
      <c r="G26" s="18"/>
      <c r="K26" s="68"/>
      <c r="L26" s="68"/>
      <c r="M26" s="68"/>
      <c r="N26" s="22"/>
    </row>
    <row r="27" spans="2:14">
      <c r="B27" s="14" t="s">
        <v>40</v>
      </c>
      <c r="C27" s="18"/>
      <c r="D27" s="18"/>
      <c r="E27" s="18"/>
      <c r="F27" s="18"/>
      <c r="G27" s="18"/>
      <c r="K27" s="68"/>
      <c r="L27" s="68"/>
      <c r="M27" s="68"/>
      <c r="N27" s="22"/>
    </row>
    <row r="28" spans="2:14">
      <c r="B28" s="14" t="s">
        <v>41</v>
      </c>
      <c r="C28" s="18"/>
      <c r="D28" s="18"/>
      <c r="E28" s="18"/>
      <c r="F28" s="18"/>
      <c r="G28" s="18"/>
      <c r="K28" s="68"/>
      <c r="L28" s="68"/>
      <c r="M28" s="68"/>
      <c r="N28" s="22"/>
    </row>
    <row r="29" spans="2:14">
      <c r="B29" s="14" t="s">
        <v>42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57</v>
      </c>
      <c r="D30" s="18">
        <f>SUM(D15:D29)</f>
        <v>56.5</v>
      </c>
      <c r="E30" s="18">
        <f>SUM(E15:E29)</f>
        <v>57.5</v>
      </c>
      <c r="F30" s="18">
        <f>SUM(F15:F29)*2</f>
        <v>116</v>
      </c>
      <c r="G30" s="18"/>
    </row>
    <row r="31" spans="2:14">
      <c r="B31" s="19" t="s">
        <v>17</v>
      </c>
      <c r="C31" s="20">
        <f>C30/C8</f>
        <v>7.125</v>
      </c>
      <c r="D31" s="20">
        <f>D30/C8</f>
        <v>7.0625</v>
      </c>
      <c r="E31" s="20">
        <f>E30/C8</f>
        <v>7.1875</v>
      </c>
      <c r="F31" s="20">
        <f>F30/C8</f>
        <v>14.5</v>
      </c>
      <c r="G31" s="21">
        <f>SUM(C31:F31)</f>
        <v>35.875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25</v>
      </c>
      <c r="C35" s="25"/>
      <c r="D35" s="25"/>
      <c r="E35" s="25"/>
      <c r="F35" s="25"/>
      <c r="G35" s="24" t="s">
        <v>24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  <c r="G37" s="2" t="s">
        <v>111</v>
      </c>
    </row>
    <row r="38" spans="2:9">
      <c r="B38" s="11"/>
      <c r="C38" s="11"/>
      <c r="G38" s="2" t="s">
        <v>112</v>
      </c>
    </row>
    <row r="39" spans="2:9">
      <c r="B39" s="26"/>
      <c r="C39" s="11"/>
      <c r="G39" s="2" t="s">
        <v>113</v>
      </c>
    </row>
    <row r="40" spans="2:9">
      <c r="B40" s="11"/>
      <c r="C40" s="11"/>
      <c r="G40" s="2" t="s">
        <v>114</v>
      </c>
    </row>
    <row r="41" spans="2:9">
      <c r="B41" s="11"/>
      <c r="C41" s="11"/>
      <c r="G41" s="2" t="s">
        <v>115</v>
      </c>
    </row>
    <row r="42" spans="2:9">
      <c r="B42" s="11"/>
      <c r="C42" s="11"/>
      <c r="G42" s="2" t="s">
        <v>116</v>
      </c>
    </row>
    <row r="43" spans="2:9">
      <c r="B43" s="27"/>
      <c r="C43" s="11"/>
      <c r="G43" s="2" t="s">
        <v>117</v>
      </c>
    </row>
    <row r="44" spans="2:9">
      <c r="B44" s="25"/>
      <c r="C44" s="11"/>
      <c r="G44" s="2" t="s">
        <v>118</v>
      </c>
    </row>
    <row r="45" spans="2:9">
      <c r="B45" s="27"/>
      <c r="C45" s="11"/>
      <c r="G45" s="2" t="s">
        <v>119</v>
      </c>
    </row>
    <row r="46" spans="2:9">
      <c r="B46" s="25"/>
      <c r="C46" s="11"/>
      <c r="G46" s="2" t="s">
        <v>120</v>
      </c>
    </row>
    <row r="47" spans="2:9">
      <c r="B47" s="25"/>
      <c r="C47" s="11"/>
      <c r="G47" s="2" t="s">
        <v>121</v>
      </c>
    </row>
    <row r="48" spans="2:9">
      <c r="B48" s="27"/>
      <c r="C48" s="11"/>
      <c r="G48" s="2" t="s">
        <v>122</v>
      </c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34" priority="7" operator="greaterThan">
      <formula>10</formula>
    </cfRule>
  </conditionalFormatting>
  <conditionalFormatting sqref="C15:F29">
    <cfRule type="cellIs" dxfId="33" priority="1" operator="lessThan">
      <formula>1</formula>
    </cfRule>
    <cfRule type="cellIs" dxfId="32" priority="4" operator="lessThan">
      <formula>1</formula>
    </cfRule>
    <cfRule type="cellIs" dxfId="31" priority="5" operator="lessThan">
      <formula>1</formula>
    </cfRule>
    <cfRule type="cellIs" dxfId="30" priority="6" operator="greaterThan">
      <formula>10</formula>
    </cfRule>
  </conditionalFormatting>
  <conditionalFormatting sqref="C8">
    <cfRule type="cellIs" dxfId="29" priority="2" operator="lessThan">
      <formula>1</formula>
    </cfRule>
    <cfRule type="cellIs" dxfId="28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topLeftCell="A2" zoomScale="50" zoomScaleNormal="50" workbookViewId="0">
      <selection activeCell="D3" sqref="D3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7" bestFit="1" customWidth="1"/>
    <col min="14" max="16384" width="8.88671875" style="2"/>
  </cols>
  <sheetData>
    <row r="3" spans="2:14" ht="21">
      <c r="D3" s="3" t="s">
        <v>197</v>
      </c>
    </row>
    <row r="5" spans="2:14" s="8" customFormat="1" ht="27" customHeight="1">
      <c r="B5" s="4" t="s">
        <v>70</v>
      </c>
      <c r="C5" s="5"/>
      <c r="D5" s="6"/>
      <c r="E5" s="6"/>
      <c r="F5" s="6"/>
      <c r="G5" s="7"/>
      <c r="K5" s="69"/>
      <c r="L5" s="69"/>
      <c r="M5" s="69"/>
    </row>
    <row r="6" spans="2:14" s="8" customFormat="1" ht="27" customHeight="1">
      <c r="B6" s="4" t="s">
        <v>71</v>
      </c>
      <c r="C6" s="5"/>
      <c r="D6" s="6"/>
      <c r="E6" s="6"/>
      <c r="F6" s="6"/>
      <c r="G6" s="7"/>
      <c r="K6" s="69"/>
      <c r="L6" s="69"/>
      <c r="M6" s="69"/>
    </row>
    <row r="7" spans="2:14" s="8" customFormat="1" ht="13.5" customHeight="1">
      <c r="B7" s="4"/>
      <c r="C7" s="5"/>
      <c r="D7" s="6"/>
      <c r="E7" s="6"/>
      <c r="F7" s="6"/>
      <c r="G7" s="7"/>
      <c r="K7" s="69"/>
      <c r="L7" s="69"/>
      <c r="M7" s="69"/>
    </row>
    <row r="8" spans="2:14" s="8" customFormat="1" ht="21">
      <c r="B8" s="9" t="s">
        <v>26</v>
      </c>
      <c r="C8" s="60">
        <v>8</v>
      </c>
      <c r="D8" s="6"/>
      <c r="E8" s="6"/>
      <c r="F8" s="6"/>
      <c r="G8" s="7"/>
      <c r="K8" s="69"/>
      <c r="L8" s="69"/>
      <c r="M8" s="69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22</v>
      </c>
      <c r="D10" s="12" t="s">
        <v>37</v>
      </c>
      <c r="E10" s="62" t="s">
        <v>43</v>
      </c>
      <c r="F10" s="12" t="s">
        <v>23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38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7" t="s">
        <v>0</v>
      </c>
      <c r="L13" s="67" t="s">
        <v>27</v>
      </c>
      <c r="M13" s="67" t="s">
        <v>46</v>
      </c>
      <c r="N13" s="2" t="s">
        <v>47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7">
        <f t="shared" ref="K14:M21" si="0">C15</f>
        <v>7</v>
      </c>
      <c r="L14" s="67">
        <f t="shared" si="0"/>
        <v>6</v>
      </c>
      <c r="M14" s="67">
        <f t="shared" si="0"/>
        <v>7</v>
      </c>
      <c r="N14" s="2">
        <f t="shared" ref="N14:N21" si="1">F15</f>
        <v>8</v>
      </c>
    </row>
    <row r="15" spans="2:14">
      <c r="B15" s="16" t="s">
        <v>3</v>
      </c>
      <c r="C15" s="17">
        <v>7</v>
      </c>
      <c r="D15" s="17">
        <v>6</v>
      </c>
      <c r="E15" s="17">
        <v>7</v>
      </c>
      <c r="F15" s="17">
        <v>8</v>
      </c>
      <c r="G15" s="17"/>
      <c r="J15" s="2" t="str">
        <f t="shared" ref="J15:J21" si="2">B16</f>
        <v>Kock2</v>
      </c>
      <c r="K15" s="67">
        <f t="shared" si="0"/>
        <v>8</v>
      </c>
      <c r="L15" s="67">
        <f t="shared" si="0"/>
        <v>9</v>
      </c>
      <c r="M15" s="67">
        <f t="shared" si="0"/>
        <v>9</v>
      </c>
      <c r="N15" s="2">
        <f t="shared" si="1"/>
        <v>9</v>
      </c>
    </row>
    <row r="16" spans="2:14">
      <c r="B16" s="14" t="s">
        <v>4</v>
      </c>
      <c r="C16" s="18">
        <v>8</v>
      </c>
      <c r="D16" s="18">
        <v>9</v>
      </c>
      <c r="E16" s="18">
        <v>9</v>
      </c>
      <c r="F16" s="18">
        <v>9</v>
      </c>
      <c r="G16" s="18"/>
      <c r="J16" s="2" t="str">
        <f t="shared" si="2"/>
        <v>Kock 3</v>
      </c>
      <c r="K16" s="67">
        <f t="shared" si="0"/>
        <v>6</v>
      </c>
      <c r="L16" s="67">
        <f t="shared" si="0"/>
        <v>7</v>
      </c>
      <c r="M16" s="67">
        <f t="shared" si="0"/>
        <v>7</v>
      </c>
      <c r="N16" s="2">
        <f t="shared" si="1"/>
        <v>7</v>
      </c>
    </row>
    <row r="17" spans="2:14">
      <c r="B17" s="14" t="s">
        <v>5</v>
      </c>
      <c r="C17" s="18">
        <v>6</v>
      </c>
      <c r="D17" s="18">
        <v>7</v>
      </c>
      <c r="E17" s="18">
        <v>7</v>
      </c>
      <c r="F17" s="18">
        <v>7</v>
      </c>
      <c r="G17" s="18"/>
      <c r="J17" s="2" t="str">
        <f t="shared" si="2"/>
        <v>Kock 4</v>
      </c>
      <c r="K17" s="67">
        <f t="shared" si="0"/>
        <v>5</v>
      </c>
      <c r="L17" s="67">
        <f t="shared" si="0"/>
        <v>7</v>
      </c>
      <c r="M17" s="67">
        <f t="shared" si="0"/>
        <v>7</v>
      </c>
      <c r="N17" s="2">
        <f t="shared" si="1"/>
        <v>6.5</v>
      </c>
    </row>
    <row r="18" spans="2:14">
      <c r="B18" s="14" t="s">
        <v>6</v>
      </c>
      <c r="C18" s="18">
        <v>5</v>
      </c>
      <c r="D18" s="18">
        <v>7</v>
      </c>
      <c r="E18" s="18">
        <v>7</v>
      </c>
      <c r="F18" s="18">
        <v>6.5</v>
      </c>
      <c r="G18" s="18"/>
      <c r="J18" s="2" t="str">
        <f t="shared" si="2"/>
        <v>Kock 5</v>
      </c>
      <c r="K18" s="67">
        <f t="shared" si="0"/>
        <v>6</v>
      </c>
      <c r="L18" s="67">
        <f t="shared" si="0"/>
        <v>6</v>
      </c>
      <c r="M18" s="67">
        <f t="shared" si="0"/>
        <v>6</v>
      </c>
      <c r="N18" s="2">
        <f t="shared" si="1"/>
        <v>7</v>
      </c>
    </row>
    <row r="19" spans="2:14">
      <c r="B19" s="14" t="s">
        <v>7</v>
      </c>
      <c r="C19" s="18">
        <v>6</v>
      </c>
      <c r="D19" s="18">
        <v>6</v>
      </c>
      <c r="E19" s="18">
        <v>6</v>
      </c>
      <c r="F19" s="18">
        <v>7</v>
      </c>
      <c r="G19" s="18"/>
      <c r="J19" s="2" t="s">
        <v>8</v>
      </c>
      <c r="K19" s="67">
        <f t="shared" si="0"/>
        <v>6</v>
      </c>
      <c r="L19" s="67">
        <f t="shared" si="0"/>
        <v>6</v>
      </c>
      <c r="M19" s="67">
        <f t="shared" si="0"/>
        <v>7</v>
      </c>
      <c r="N19" s="2">
        <f t="shared" si="1"/>
        <v>6.5</v>
      </c>
    </row>
    <row r="20" spans="2:14">
      <c r="B20" s="14" t="s">
        <v>8</v>
      </c>
      <c r="C20" s="18">
        <v>6</v>
      </c>
      <c r="D20" s="18">
        <v>6</v>
      </c>
      <c r="E20" s="18">
        <v>7</v>
      </c>
      <c r="F20" s="18">
        <v>6.5</v>
      </c>
      <c r="G20" s="18"/>
      <c r="J20" s="2" t="str">
        <f t="shared" si="2"/>
        <v>Kock 7</v>
      </c>
      <c r="K20" s="67">
        <f t="shared" si="0"/>
        <v>7</v>
      </c>
      <c r="L20" s="67">
        <f t="shared" si="0"/>
        <v>8</v>
      </c>
      <c r="M20" s="67">
        <f t="shared" si="0"/>
        <v>7</v>
      </c>
      <c r="N20" s="2">
        <f t="shared" si="1"/>
        <v>8</v>
      </c>
    </row>
    <row r="21" spans="2:14">
      <c r="B21" s="14" t="s">
        <v>9</v>
      </c>
      <c r="C21" s="18">
        <v>7</v>
      </c>
      <c r="D21" s="18">
        <v>8</v>
      </c>
      <c r="E21" s="18">
        <v>7</v>
      </c>
      <c r="F21" s="18">
        <v>8</v>
      </c>
      <c r="G21" s="18"/>
      <c r="J21" s="2" t="str">
        <f t="shared" si="2"/>
        <v>Kock 8</v>
      </c>
      <c r="K21" s="67">
        <f t="shared" si="0"/>
        <v>6.5</v>
      </c>
      <c r="L21" s="67">
        <f t="shared" si="0"/>
        <v>7</v>
      </c>
      <c r="M21" s="67">
        <f t="shared" si="0"/>
        <v>7.5</v>
      </c>
      <c r="N21" s="2">
        <f t="shared" si="1"/>
        <v>7.5</v>
      </c>
    </row>
    <row r="22" spans="2:14">
      <c r="B22" s="14" t="s">
        <v>10</v>
      </c>
      <c r="C22" s="18">
        <v>6.5</v>
      </c>
      <c r="D22" s="18">
        <v>7</v>
      </c>
      <c r="E22" s="18">
        <v>7.5</v>
      </c>
      <c r="F22" s="18">
        <v>7.5</v>
      </c>
      <c r="G22" s="18"/>
    </row>
    <row r="23" spans="2:14">
      <c r="B23" s="14" t="s">
        <v>11</v>
      </c>
      <c r="C23" s="18"/>
      <c r="D23" s="18"/>
      <c r="E23" s="18"/>
      <c r="F23" s="18"/>
      <c r="G23" s="18"/>
    </row>
    <row r="24" spans="2:14">
      <c r="B24" s="14" t="s">
        <v>12</v>
      </c>
      <c r="C24" s="18"/>
      <c r="D24" s="18"/>
      <c r="E24" s="18"/>
      <c r="F24" s="18"/>
      <c r="G24" s="18"/>
    </row>
    <row r="25" spans="2:14">
      <c r="B25" s="14" t="s">
        <v>13</v>
      </c>
      <c r="C25" s="18"/>
      <c r="D25" s="18"/>
      <c r="E25" s="18"/>
      <c r="F25" s="18"/>
      <c r="G25" s="18"/>
    </row>
    <row r="26" spans="2:14">
      <c r="B26" s="14" t="s">
        <v>39</v>
      </c>
      <c r="C26" s="18"/>
      <c r="D26" s="18"/>
      <c r="E26" s="18"/>
      <c r="F26" s="18"/>
      <c r="G26" s="18"/>
    </row>
    <row r="27" spans="2:14">
      <c r="B27" s="14" t="s">
        <v>40</v>
      </c>
      <c r="C27" s="18"/>
      <c r="D27" s="18"/>
      <c r="E27" s="18"/>
      <c r="F27" s="18"/>
      <c r="G27" s="18"/>
    </row>
    <row r="28" spans="2:14">
      <c r="B28" s="14" t="s">
        <v>41</v>
      </c>
      <c r="C28" s="18"/>
      <c r="D28" s="18"/>
      <c r="E28" s="18"/>
      <c r="F28" s="18"/>
      <c r="G28" s="18"/>
    </row>
    <row r="29" spans="2:14">
      <c r="B29" s="14" t="s">
        <v>42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51.5</v>
      </c>
      <c r="D30" s="18">
        <f>SUM(D15:D29)</f>
        <v>56</v>
      </c>
      <c r="E30" s="18">
        <f>SUM(E15:E29)</f>
        <v>57.5</v>
      </c>
      <c r="F30" s="18">
        <f>SUM(F15:F29)*2</f>
        <v>119</v>
      </c>
      <c r="G30" s="18"/>
    </row>
    <row r="31" spans="2:14">
      <c r="B31" s="19" t="s">
        <v>17</v>
      </c>
      <c r="C31" s="20">
        <f>C30/C8</f>
        <v>6.4375</v>
      </c>
      <c r="D31" s="20">
        <f>D30/C8</f>
        <v>7</v>
      </c>
      <c r="E31" s="20">
        <f>E30/C8</f>
        <v>7.1875</v>
      </c>
      <c r="F31" s="20">
        <f>F30/C8</f>
        <v>14.875</v>
      </c>
      <c r="G31" s="21">
        <f>SUM(C31:F31)</f>
        <v>35.5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25</v>
      </c>
      <c r="C35" s="25"/>
      <c r="D35" s="25"/>
      <c r="E35" s="25"/>
      <c r="F35" s="25"/>
      <c r="G35" s="24" t="s">
        <v>24</v>
      </c>
      <c r="H35" s="11"/>
      <c r="I35" s="7"/>
    </row>
    <row r="36" spans="2:9" ht="21" customHeight="1">
      <c r="B36" s="9"/>
      <c r="C36" s="11" t="s">
        <v>130</v>
      </c>
      <c r="D36" s="11"/>
      <c r="E36" s="11"/>
      <c r="F36" s="11"/>
      <c r="G36" s="11" t="s">
        <v>123</v>
      </c>
      <c r="H36" s="11"/>
      <c r="I36" s="11"/>
    </row>
    <row r="37" spans="2:9">
      <c r="B37" s="11"/>
      <c r="C37" s="11"/>
      <c r="G37" s="2" t="s">
        <v>124</v>
      </c>
    </row>
    <row r="38" spans="2:9">
      <c r="B38" s="11"/>
      <c r="C38" s="11"/>
      <c r="G38" s="2" t="s">
        <v>125</v>
      </c>
    </row>
    <row r="39" spans="2:9">
      <c r="B39" s="26"/>
      <c r="C39" s="11"/>
      <c r="G39" s="2" t="s">
        <v>126</v>
      </c>
    </row>
    <row r="40" spans="2:9">
      <c r="B40" s="11"/>
      <c r="C40" s="11"/>
      <c r="G40" s="2" t="s">
        <v>127</v>
      </c>
    </row>
    <row r="41" spans="2:9">
      <c r="B41" s="11"/>
      <c r="C41" s="11"/>
      <c r="F41" s="2" t="s">
        <v>131</v>
      </c>
      <c r="G41" s="2" t="s">
        <v>128</v>
      </c>
    </row>
    <row r="42" spans="2:9">
      <c r="B42" s="11"/>
      <c r="C42" s="11"/>
      <c r="G42" s="2" t="s">
        <v>129</v>
      </c>
    </row>
    <row r="43" spans="2:9">
      <c r="B43" s="27"/>
      <c r="C43" s="11"/>
    </row>
    <row r="44" spans="2:9">
      <c r="B44" s="25"/>
      <c r="C44" s="11"/>
      <c r="G44" s="2" t="s">
        <v>132</v>
      </c>
    </row>
    <row r="45" spans="2:9">
      <c r="B45" s="27"/>
      <c r="C45" s="11"/>
      <c r="G45" s="2" t="s">
        <v>133</v>
      </c>
    </row>
    <row r="46" spans="2:9">
      <c r="B46" s="25"/>
      <c r="C46" s="11"/>
      <c r="G46" s="2" t="s">
        <v>135</v>
      </c>
    </row>
    <row r="47" spans="2:9">
      <c r="B47" s="25"/>
      <c r="C47" s="11"/>
      <c r="G47" s="2" t="s">
        <v>134</v>
      </c>
    </row>
    <row r="48" spans="2:9">
      <c r="B48" s="27"/>
      <c r="C48" s="11"/>
      <c r="G48" s="2" t="s">
        <v>136</v>
      </c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27" priority="7" operator="greaterThan">
      <formula>10</formula>
    </cfRule>
  </conditionalFormatting>
  <conditionalFormatting sqref="C15:F29">
    <cfRule type="cellIs" dxfId="26" priority="1" operator="lessThan">
      <formula>1</formula>
    </cfRule>
    <cfRule type="cellIs" dxfId="25" priority="4" operator="lessThan">
      <formula>1</formula>
    </cfRule>
    <cfRule type="cellIs" dxfId="24" priority="5" operator="lessThan">
      <formula>1</formula>
    </cfRule>
    <cfRule type="cellIs" dxfId="23" priority="6" operator="greaterThan">
      <formula>10</formula>
    </cfRule>
  </conditionalFormatting>
  <conditionalFormatting sqref="C8">
    <cfRule type="cellIs" dxfId="22" priority="2" operator="lessThan">
      <formula>1</formula>
    </cfRule>
    <cfRule type="cellIs" dxfId="21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5"/>
  <sheetViews>
    <sheetView topLeftCell="A2" zoomScale="50" zoomScaleNormal="50" workbookViewId="0">
      <selection activeCell="D3" sqref="D3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1" width="13.44140625" style="22" bestFit="1" customWidth="1"/>
    <col min="12" max="13" width="13.44140625" style="68" bestFit="1" customWidth="1"/>
    <col min="14" max="14" width="8.88671875" style="68"/>
    <col min="15" max="16384" width="8.88671875" style="2"/>
  </cols>
  <sheetData>
    <row r="1" spans="2:16">
      <c r="J1" s="11"/>
      <c r="K1" s="11"/>
      <c r="L1" s="48"/>
      <c r="M1" s="48"/>
      <c r="N1" s="48"/>
      <c r="O1" s="11"/>
      <c r="P1" s="11"/>
    </row>
    <row r="2" spans="2:16">
      <c r="J2" s="11"/>
      <c r="K2" s="11"/>
      <c r="L2" s="48"/>
      <c r="M2" s="48"/>
      <c r="N2" s="48"/>
      <c r="O2" s="11"/>
      <c r="P2" s="11"/>
    </row>
    <row r="3" spans="2:16" ht="21">
      <c r="D3" s="3" t="s">
        <v>197</v>
      </c>
      <c r="J3" s="11"/>
      <c r="K3" s="11"/>
      <c r="L3" s="48"/>
      <c r="M3" s="48"/>
      <c r="N3" s="48"/>
      <c r="O3" s="11"/>
      <c r="P3" s="11"/>
    </row>
    <row r="4" spans="2:16">
      <c r="J4" s="11"/>
      <c r="K4" s="11"/>
      <c r="L4" s="48"/>
      <c r="M4" s="48"/>
      <c r="N4" s="48"/>
      <c r="O4" s="11"/>
      <c r="P4" s="11"/>
    </row>
    <row r="5" spans="2:16" s="8" customFormat="1" ht="27" customHeight="1">
      <c r="B5" s="4" t="s">
        <v>72</v>
      </c>
      <c r="C5" s="5"/>
      <c r="D5" s="6"/>
      <c r="E5" s="6"/>
      <c r="F5" s="6"/>
      <c r="G5" s="7"/>
      <c r="J5" s="74"/>
      <c r="K5" s="74"/>
      <c r="L5" s="75"/>
      <c r="M5" s="75"/>
      <c r="N5" s="75"/>
      <c r="O5" s="74"/>
      <c r="P5" s="74"/>
    </row>
    <row r="6" spans="2:16" s="8" customFormat="1" ht="27" customHeight="1">
      <c r="B6" s="4" t="s">
        <v>73</v>
      </c>
      <c r="C6" s="5"/>
      <c r="D6" s="6"/>
      <c r="E6" s="6"/>
      <c r="F6" s="6"/>
      <c r="G6" s="7"/>
      <c r="J6" s="74"/>
      <c r="K6" s="74"/>
      <c r="L6" s="75"/>
      <c r="M6" s="75"/>
      <c r="N6" s="75"/>
      <c r="O6" s="74"/>
      <c r="P6" s="74"/>
    </row>
    <row r="7" spans="2:16" s="8" customFormat="1" ht="13.5" customHeight="1">
      <c r="B7" s="4"/>
      <c r="C7" s="5"/>
      <c r="D7" s="6"/>
      <c r="E7" s="6"/>
      <c r="F7" s="6"/>
      <c r="G7" s="7"/>
      <c r="J7" s="74"/>
      <c r="K7" s="74"/>
      <c r="L7" s="75"/>
      <c r="M7" s="75"/>
      <c r="N7" s="75"/>
      <c r="O7" s="74"/>
      <c r="P7" s="74"/>
    </row>
    <row r="8" spans="2:16" s="8" customFormat="1" ht="21">
      <c r="B8" s="9" t="s">
        <v>26</v>
      </c>
      <c r="C8" s="60">
        <v>8</v>
      </c>
      <c r="D8" s="6"/>
      <c r="E8" s="6"/>
      <c r="F8" s="6"/>
      <c r="G8" s="7"/>
      <c r="J8" s="74"/>
      <c r="K8" s="74"/>
      <c r="L8" s="75"/>
      <c r="M8" s="75"/>
      <c r="N8" s="75"/>
      <c r="O8" s="74"/>
      <c r="P8" s="74"/>
    </row>
    <row r="9" spans="2:16">
      <c r="B9" s="9"/>
      <c r="C9" s="11"/>
      <c r="D9" s="11"/>
      <c r="E9" s="11"/>
      <c r="F9" s="11"/>
      <c r="G9" s="11"/>
      <c r="K9" s="72"/>
      <c r="L9" s="73"/>
      <c r="M9" s="73"/>
      <c r="N9" s="73"/>
    </row>
    <row r="10" spans="2:16">
      <c r="B10" s="12" t="s">
        <v>15</v>
      </c>
      <c r="C10" s="12" t="s">
        <v>22</v>
      </c>
      <c r="D10" s="12" t="s">
        <v>37</v>
      </c>
      <c r="E10" s="62" t="s">
        <v>43</v>
      </c>
      <c r="F10" s="12" t="s">
        <v>23</v>
      </c>
      <c r="G10" s="12" t="s">
        <v>16</v>
      </c>
    </row>
    <row r="11" spans="2:16">
      <c r="B11" s="13"/>
      <c r="C11" s="14" t="s">
        <v>1</v>
      </c>
      <c r="D11" s="14" t="s">
        <v>2</v>
      </c>
      <c r="E11" s="14" t="s">
        <v>2</v>
      </c>
      <c r="F11" s="14" t="s">
        <v>38</v>
      </c>
      <c r="G11" s="14"/>
    </row>
    <row r="12" spans="2:16">
      <c r="B12" s="13"/>
      <c r="C12" s="14"/>
      <c r="D12" s="14"/>
      <c r="E12" s="14"/>
      <c r="F12" s="14"/>
      <c r="G12" s="14"/>
    </row>
    <row r="13" spans="2:16">
      <c r="B13" s="13"/>
      <c r="C13" s="14"/>
      <c r="D13" s="14"/>
      <c r="E13" s="14"/>
      <c r="F13" s="14"/>
      <c r="G13" s="14"/>
      <c r="K13" s="22" t="s">
        <v>0</v>
      </c>
      <c r="L13" s="68" t="s">
        <v>27</v>
      </c>
      <c r="M13" s="68" t="s">
        <v>46</v>
      </c>
      <c r="N13" s="68" t="s">
        <v>47</v>
      </c>
    </row>
    <row r="14" spans="2:16">
      <c r="B14" s="15"/>
      <c r="C14" s="16"/>
      <c r="D14" s="16"/>
      <c r="E14" s="16"/>
      <c r="F14" s="16"/>
      <c r="G14" s="16"/>
      <c r="J14" s="2" t="str">
        <f>B15</f>
        <v>Kock 1</v>
      </c>
      <c r="K14" s="22">
        <f t="shared" ref="K14:M21" si="0">C15</f>
        <v>7</v>
      </c>
      <c r="L14" s="68">
        <f t="shared" si="0"/>
        <v>8</v>
      </c>
      <c r="M14" s="68">
        <f t="shared" si="0"/>
        <v>8</v>
      </c>
      <c r="N14" s="68">
        <f t="shared" ref="N14:N21" si="1">F15</f>
        <v>9</v>
      </c>
    </row>
    <row r="15" spans="2:16">
      <c r="B15" s="16" t="s">
        <v>3</v>
      </c>
      <c r="C15" s="17">
        <v>7</v>
      </c>
      <c r="D15" s="17">
        <v>8</v>
      </c>
      <c r="E15" s="17">
        <v>8</v>
      </c>
      <c r="F15" s="17">
        <v>9</v>
      </c>
      <c r="G15" s="17"/>
      <c r="J15" s="2" t="str">
        <f t="shared" ref="J15:J21" si="2">B16</f>
        <v>Kock2</v>
      </c>
      <c r="K15" s="22">
        <f t="shared" si="0"/>
        <v>7</v>
      </c>
      <c r="L15" s="68">
        <f t="shared" si="0"/>
        <v>9</v>
      </c>
      <c r="M15" s="68">
        <f t="shared" si="0"/>
        <v>8</v>
      </c>
      <c r="N15" s="68">
        <f t="shared" si="1"/>
        <v>9</v>
      </c>
    </row>
    <row r="16" spans="2:16">
      <c r="B16" s="14" t="s">
        <v>4</v>
      </c>
      <c r="C16" s="18">
        <v>7</v>
      </c>
      <c r="D16" s="18">
        <v>9</v>
      </c>
      <c r="E16" s="18">
        <v>8</v>
      </c>
      <c r="F16" s="18">
        <v>9</v>
      </c>
      <c r="G16" s="18"/>
      <c r="J16" s="2" t="str">
        <f t="shared" si="2"/>
        <v>Kock 3</v>
      </c>
      <c r="K16" s="22">
        <f t="shared" si="0"/>
        <v>8</v>
      </c>
      <c r="L16" s="68">
        <f t="shared" si="0"/>
        <v>7</v>
      </c>
      <c r="M16" s="68">
        <f t="shared" si="0"/>
        <v>6</v>
      </c>
      <c r="N16" s="68">
        <f t="shared" si="1"/>
        <v>8</v>
      </c>
    </row>
    <row r="17" spans="2:17">
      <c r="B17" s="14" t="s">
        <v>5</v>
      </c>
      <c r="C17" s="18">
        <v>8</v>
      </c>
      <c r="D17" s="18">
        <v>7</v>
      </c>
      <c r="E17" s="18">
        <v>6</v>
      </c>
      <c r="F17" s="18">
        <v>8</v>
      </c>
      <c r="G17" s="18"/>
      <c r="J17" s="2" t="str">
        <f t="shared" si="2"/>
        <v>Kock 4</v>
      </c>
      <c r="K17" s="22">
        <f t="shared" si="0"/>
        <v>6</v>
      </c>
      <c r="L17" s="68">
        <f t="shared" si="0"/>
        <v>7</v>
      </c>
      <c r="M17" s="68">
        <f t="shared" si="0"/>
        <v>6</v>
      </c>
      <c r="N17" s="68">
        <f t="shared" si="1"/>
        <v>7</v>
      </c>
    </row>
    <row r="18" spans="2:17">
      <c r="B18" s="14" t="s">
        <v>6</v>
      </c>
      <c r="C18" s="18">
        <v>6</v>
      </c>
      <c r="D18" s="18">
        <v>7</v>
      </c>
      <c r="E18" s="18">
        <v>6</v>
      </c>
      <c r="F18" s="18">
        <v>7</v>
      </c>
      <c r="G18" s="18"/>
      <c r="J18" s="2" t="str">
        <f t="shared" si="2"/>
        <v>Kock 5</v>
      </c>
      <c r="K18" s="22">
        <f t="shared" si="0"/>
        <v>6</v>
      </c>
      <c r="L18" s="68">
        <f t="shared" si="0"/>
        <v>7</v>
      </c>
      <c r="M18" s="68">
        <f t="shared" si="0"/>
        <v>7</v>
      </c>
      <c r="N18" s="68">
        <f t="shared" si="1"/>
        <v>6</v>
      </c>
    </row>
    <row r="19" spans="2:17">
      <c r="B19" s="14" t="s">
        <v>7</v>
      </c>
      <c r="C19" s="18">
        <v>6</v>
      </c>
      <c r="D19" s="18">
        <v>7</v>
      </c>
      <c r="E19" s="18">
        <v>7</v>
      </c>
      <c r="F19" s="18">
        <v>6</v>
      </c>
      <c r="G19" s="18"/>
      <c r="J19" s="2" t="str">
        <f t="shared" si="2"/>
        <v>Kock 6</v>
      </c>
      <c r="K19" s="22">
        <f t="shared" si="0"/>
        <v>5</v>
      </c>
      <c r="L19" s="68">
        <f t="shared" si="0"/>
        <v>5.5</v>
      </c>
      <c r="M19" s="68">
        <f t="shared" si="0"/>
        <v>5</v>
      </c>
      <c r="N19" s="68">
        <f t="shared" si="1"/>
        <v>6.5</v>
      </c>
    </row>
    <row r="20" spans="2:17">
      <c r="B20" s="14" t="s">
        <v>8</v>
      </c>
      <c r="C20" s="18">
        <v>5</v>
      </c>
      <c r="D20" s="18">
        <v>5.5</v>
      </c>
      <c r="E20" s="18">
        <v>5</v>
      </c>
      <c r="F20" s="18">
        <v>6.5</v>
      </c>
      <c r="G20" s="18"/>
      <c r="J20" s="2" t="str">
        <f t="shared" si="2"/>
        <v>Kock 7</v>
      </c>
      <c r="K20" s="22">
        <f t="shared" si="0"/>
        <v>6</v>
      </c>
      <c r="L20" s="68">
        <f t="shared" si="0"/>
        <v>6</v>
      </c>
      <c r="M20" s="68">
        <f t="shared" si="0"/>
        <v>7</v>
      </c>
      <c r="N20" s="68">
        <f t="shared" si="1"/>
        <v>7</v>
      </c>
    </row>
    <row r="21" spans="2:17">
      <c r="B21" s="14" t="s">
        <v>9</v>
      </c>
      <c r="C21" s="18">
        <v>6</v>
      </c>
      <c r="D21" s="18">
        <v>6</v>
      </c>
      <c r="E21" s="18">
        <v>7</v>
      </c>
      <c r="F21" s="18">
        <v>7</v>
      </c>
      <c r="G21" s="18"/>
      <c r="J21" s="2" t="str">
        <f t="shared" si="2"/>
        <v>Kock 8</v>
      </c>
      <c r="K21" s="22">
        <f t="shared" si="0"/>
        <v>6</v>
      </c>
      <c r="L21" s="68">
        <f t="shared" si="0"/>
        <v>6.5</v>
      </c>
      <c r="M21" s="68">
        <f t="shared" si="0"/>
        <v>7</v>
      </c>
      <c r="N21" s="68">
        <f t="shared" si="1"/>
        <v>7</v>
      </c>
    </row>
    <row r="22" spans="2:17">
      <c r="B22" s="14" t="s">
        <v>10</v>
      </c>
      <c r="C22" s="18">
        <v>6</v>
      </c>
      <c r="D22" s="18">
        <v>6.5</v>
      </c>
      <c r="E22" s="18">
        <v>7</v>
      </c>
      <c r="F22" s="18">
        <v>7</v>
      </c>
      <c r="G22" s="18"/>
    </row>
    <row r="23" spans="2:17">
      <c r="B23" s="14" t="s">
        <v>11</v>
      </c>
      <c r="C23" s="18"/>
      <c r="D23" s="18"/>
      <c r="E23" s="18"/>
      <c r="F23" s="18"/>
      <c r="G23" s="18"/>
    </row>
    <row r="24" spans="2:17">
      <c r="B24" s="14" t="s">
        <v>12</v>
      </c>
      <c r="C24" s="18"/>
      <c r="D24" s="18"/>
      <c r="E24" s="18"/>
      <c r="F24" s="18"/>
      <c r="G24" s="18"/>
    </row>
    <row r="25" spans="2:17">
      <c r="B25" s="14" t="s">
        <v>13</v>
      </c>
      <c r="C25" s="18"/>
      <c r="D25" s="18"/>
      <c r="E25" s="18"/>
      <c r="F25" s="18"/>
      <c r="G25" s="18"/>
    </row>
    <row r="26" spans="2:17">
      <c r="B26" s="14" t="s">
        <v>39</v>
      </c>
      <c r="C26" s="18"/>
      <c r="D26" s="18"/>
      <c r="E26" s="18"/>
      <c r="F26" s="18"/>
      <c r="G26" s="18"/>
    </row>
    <row r="27" spans="2:17">
      <c r="B27" s="14" t="s">
        <v>40</v>
      </c>
      <c r="C27" s="18"/>
      <c r="D27" s="18"/>
      <c r="E27" s="18"/>
      <c r="F27" s="18"/>
      <c r="G27" s="18"/>
    </row>
    <row r="28" spans="2:17">
      <c r="B28" s="14" t="s">
        <v>41</v>
      </c>
      <c r="C28" s="18"/>
      <c r="D28" s="18"/>
      <c r="E28" s="18"/>
      <c r="F28" s="18"/>
      <c r="G28" s="18"/>
    </row>
    <row r="29" spans="2:17">
      <c r="B29" s="14" t="s">
        <v>42</v>
      </c>
      <c r="C29" s="18"/>
      <c r="D29" s="18"/>
      <c r="E29" s="18"/>
      <c r="F29" s="18"/>
      <c r="G29" s="18"/>
    </row>
    <row r="30" spans="2:17">
      <c r="B30" s="14" t="s">
        <v>18</v>
      </c>
      <c r="C30" s="18">
        <f>SUM(C15:C29)</f>
        <v>51</v>
      </c>
      <c r="D30" s="18">
        <f>SUM(D15:D29)</f>
        <v>56</v>
      </c>
      <c r="E30" s="18">
        <f>SUM(E15:E29)</f>
        <v>54</v>
      </c>
      <c r="F30" s="18">
        <f>SUM(F15:F29)*2</f>
        <v>119</v>
      </c>
      <c r="G30" s="18"/>
      <c r="K30" s="70"/>
      <c r="L30" s="71"/>
      <c r="M30" s="71"/>
      <c r="N30" s="71"/>
    </row>
    <row r="31" spans="2:17">
      <c r="B31" s="19" t="s">
        <v>17</v>
      </c>
      <c r="C31" s="20">
        <f>C30/C8</f>
        <v>6.375</v>
      </c>
      <c r="D31" s="20">
        <f>D30/C8</f>
        <v>7</v>
      </c>
      <c r="E31" s="20">
        <f>E30/C8</f>
        <v>6.75</v>
      </c>
      <c r="F31" s="20">
        <f>F30/C8</f>
        <v>14.875</v>
      </c>
      <c r="G31" s="21">
        <f>SUM(C31:F31)</f>
        <v>35</v>
      </c>
      <c r="K31" s="11"/>
      <c r="L31" s="48"/>
      <c r="M31" s="48"/>
      <c r="N31" s="48"/>
      <c r="O31" s="11"/>
      <c r="P31" s="11"/>
      <c r="Q31" s="11"/>
    </row>
    <row r="32" spans="2:17">
      <c r="B32" s="22"/>
      <c r="C32" s="18"/>
      <c r="D32" s="18"/>
      <c r="E32" s="18"/>
      <c r="F32" s="18"/>
      <c r="G32" s="22"/>
      <c r="K32" s="11"/>
      <c r="L32" s="48"/>
      <c r="M32" s="48"/>
      <c r="N32" s="48"/>
      <c r="O32" s="11"/>
      <c r="P32" s="11"/>
      <c r="Q32" s="11"/>
    </row>
    <row r="33" spans="2:17">
      <c r="B33" s="23" t="s">
        <v>14</v>
      </c>
      <c r="C33" s="11"/>
      <c r="D33" s="11"/>
      <c r="E33" s="11"/>
      <c r="F33" s="11"/>
      <c r="G33" s="11"/>
      <c r="H33" s="11"/>
      <c r="I33" s="23"/>
      <c r="K33" s="11"/>
      <c r="L33" s="48"/>
      <c r="M33" s="48"/>
      <c r="N33" s="48"/>
      <c r="O33" s="11"/>
      <c r="P33" s="11"/>
      <c r="Q33" s="11"/>
    </row>
    <row r="34" spans="2:17">
      <c r="B34" s="11"/>
      <c r="C34" s="11"/>
      <c r="D34" s="11"/>
      <c r="E34" s="11"/>
      <c r="F34" s="11"/>
      <c r="G34" s="11"/>
      <c r="H34" s="11"/>
      <c r="I34" s="11"/>
      <c r="K34" s="11"/>
      <c r="L34" s="48"/>
      <c r="M34" s="48"/>
      <c r="N34" s="48"/>
      <c r="O34" s="11"/>
      <c r="P34" s="11"/>
      <c r="Q34" s="11"/>
    </row>
    <row r="35" spans="2:17" ht="21" customHeight="1">
      <c r="B35" s="24" t="s">
        <v>25</v>
      </c>
      <c r="C35" s="25"/>
      <c r="D35" s="25"/>
      <c r="E35" s="25"/>
      <c r="F35" s="25"/>
      <c r="G35" s="24" t="s">
        <v>24</v>
      </c>
      <c r="H35" s="11"/>
      <c r="I35" s="7"/>
      <c r="K35" s="11"/>
      <c r="L35" s="48"/>
      <c r="M35" s="48"/>
      <c r="N35" s="48"/>
      <c r="O35" s="11"/>
      <c r="P35" s="11"/>
      <c r="Q35" s="11"/>
    </row>
    <row r="36" spans="2:17" ht="21" customHeight="1">
      <c r="B36" s="9"/>
      <c r="C36" s="11"/>
      <c r="D36" s="11"/>
      <c r="E36" s="11"/>
      <c r="F36" s="11"/>
      <c r="G36" s="11"/>
      <c r="H36" s="11"/>
      <c r="I36" s="11"/>
      <c r="K36" s="11"/>
      <c r="L36" s="48"/>
      <c r="M36" s="48"/>
      <c r="N36" s="48"/>
      <c r="O36" s="11"/>
      <c r="P36" s="11"/>
      <c r="Q36" s="11"/>
    </row>
    <row r="37" spans="2:17">
      <c r="B37" s="11"/>
      <c r="C37" s="11"/>
      <c r="F37" s="2" t="s">
        <v>137</v>
      </c>
      <c r="G37" s="2" t="s">
        <v>139</v>
      </c>
      <c r="K37" s="11"/>
      <c r="L37" s="48"/>
      <c r="M37" s="48"/>
      <c r="N37" s="48"/>
      <c r="O37" s="11"/>
      <c r="P37" s="11"/>
      <c r="Q37" s="11"/>
    </row>
    <row r="38" spans="2:17">
      <c r="B38" s="11"/>
      <c r="C38" s="11"/>
      <c r="F38" s="2" t="s">
        <v>138</v>
      </c>
      <c r="G38" s="2" t="s">
        <v>140</v>
      </c>
      <c r="K38" s="11"/>
      <c r="L38" s="48"/>
      <c r="M38" s="48"/>
      <c r="N38" s="48"/>
      <c r="O38" s="11"/>
      <c r="P38" s="11"/>
      <c r="Q38" s="11"/>
    </row>
    <row r="39" spans="2:17">
      <c r="B39" s="26"/>
      <c r="C39" s="11"/>
      <c r="G39" s="2" t="s">
        <v>141</v>
      </c>
      <c r="K39" s="11"/>
      <c r="L39" s="48"/>
      <c r="M39" s="48"/>
      <c r="N39" s="48"/>
      <c r="O39" s="11"/>
      <c r="P39" s="11"/>
      <c r="Q39" s="11"/>
    </row>
    <row r="40" spans="2:17">
      <c r="B40" s="11"/>
      <c r="C40" s="11"/>
      <c r="G40" s="2" t="s">
        <v>142</v>
      </c>
      <c r="K40" s="11"/>
      <c r="L40" s="48"/>
      <c r="M40" s="48"/>
      <c r="N40" s="48"/>
      <c r="O40" s="11"/>
      <c r="P40" s="11"/>
      <c r="Q40" s="11"/>
    </row>
    <row r="41" spans="2:17">
      <c r="B41" s="11"/>
      <c r="C41" s="11"/>
      <c r="G41" s="2" t="s">
        <v>143</v>
      </c>
      <c r="K41" s="11"/>
      <c r="L41" s="48"/>
      <c r="M41" s="48"/>
      <c r="N41" s="48"/>
      <c r="O41" s="11"/>
      <c r="P41" s="11"/>
      <c r="Q41" s="11"/>
    </row>
    <row r="42" spans="2:17">
      <c r="B42" s="11"/>
      <c r="C42" s="11"/>
      <c r="G42" s="2" t="s">
        <v>144</v>
      </c>
      <c r="K42" s="11"/>
      <c r="L42" s="48"/>
      <c r="M42" s="48"/>
      <c r="N42" s="48"/>
      <c r="O42" s="11"/>
      <c r="P42" s="11"/>
      <c r="Q42" s="11"/>
    </row>
    <row r="43" spans="2:17">
      <c r="B43" s="27"/>
      <c r="C43" s="11"/>
      <c r="G43" s="2" t="s">
        <v>145</v>
      </c>
      <c r="K43" s="11"/>
      <c r="L43" s="48"/>
      <c r="M43" s="48"/>
      <c r="N43" s="48"/>
      <c r="O43" s="11"/>
      <c r="P43" s="11"/>
      <c r="Q43" s="11"/>
    </row>
    <row r="44" spans="2:17">
      <c r="B44" s="25"/>
      <c r="C44" s="11"/>
      <c r="G44" s="2" t="s">
        <v>146</v>
      </c>
      <c r="K44" s="11"/>
      <c r="L44" s="48"/>
      <c r="M44" s="48"/>
      <c r="N44" s="48"/>
      <c r="O44" s="11"/>
      <c r="P44" s="11"/>
      <c r="Q44" s="11"/>
    </row>
    <row r="45" spans="2:17">
      <c r="B45" s="27"/>
      <c r="C45" s="11"/>
      <c r="G45" s="2" t="s">
        <v>147</v>
      </c>
      <c r="K45" s="11"/>
      <c r="L45" s="48"/>
      <c r="M45" s="48"/>
      <c r="N45" s="48"/>
      <c r="O45" s="11"/>
      <c r="P45" s="11"/>
      <c r="Q45" s="11"/>
    </row>
    <row r="46" spans="2:17">
      <c r="B46" s="25"/>
      <c r="C46" s="11"/>
      <c r="G46" s="2" t="s">
        <v>148</v>
      </c>
      <c r="K46" s="11"/>
      <c r="L46" s="48"/>
      <c r="M46" s="48"/>
      <c r="N46" s="48"/>
      <c r="O46" s="11"/>
      <c r="P46" s="11"/>
      <c r="Q46" s="11"/>
    </row>
    <row r="47" spans="2:17">
      <c r="B47" s="25"/>
      <c r="C47" s="11"/>
      <c r="G47" s="2" t="s">
        <v>149</v>
      </c>
      <c r="K47" s="11"/>
      <c r="L47" s="48"/>
      <c r="M47" s="48"/>
      <c r="N47" s="48"/>
      <c r="O47" s="11"/>
      <c r="P47" s="11"/>
      <c r="Q47" s="11"/>
    </row>
    <row r="48" spans="2:17">
      <c r="B48" s="27"/>
      <c r="C48" s="11"/>
      <c r="G48" s="2" t="s">
        <v>150</v>
      </c>
      <c r="K48" s="11"/>
      <c r="L48" s="48"/>
      <c r="M48" s="48"/>
      <c r="N48" s="48"/>
      <c r="O48" s="11"/>
      <c r="P48" s="11"/>
      <c r="Q48" s="11"/>
    </row>
    <row r="49" spans="2:17">
      <c r="B49" s="25"/>
      <c r="C49" s="11"/>
      <c r="G49" s="2" t="s">
        <v>151</v>
      </c>
      <c r="K49" s="11"/>
      <c r="L49" s="48"/>
      <c r="M49" s="48"/>
      <c r="N49" s="48"/>
      <c r="O49" s="11"/>
      <c r="P49" s="11"/>
      <c r="Q49" s="11"/>
    </row>
    <row r="50" spans="2:17">
      <c r="B50" s="27"/>
      <c r="C50" s="11"/>
      <c r="K50" s="11"/>
      <c r="L50" s="48"/>
      <c r="M50" s="48"/>
      <c r="N50" s="48"/>
      <c r="O50" s="11"/>
      <c r="P50" s="11"/>
      <c r="Q50" s="11"/>
    </row>
    <row r="51" spans="2:17">
      <c r="B51" s="25"/>
      <c r="C51" s="11"/>
      <c r="K51" s="11"/>
      <c r="L51" s="48"/>
      <c r="M51" s="48"/>
      <c r="N51" s="48"/>
      <c r="O51" s="11"/>
      <c r="P51" s="11"/>
      <c r="Q51" s="11"/>
    </row>
    <row r="52" spans="2:17">
      <c r="B52" s="27"/>
      <c r="C52" s="11"/>
      <c r="K52" s="11"/>
      <c r="L52" s="48"/>
      <c r="M52" s="48"/>
      <c r="N52" s="48"/>
      <c r="O52" s="11"/>
      <c r="P52" s="11"/>
      <c r="Q52" s="11"/>
    </row>
    <row r="53" spans="2:17">
      <c r="B53" s="25"/>
      <c r="C53" s="11"/>
      <c r="K53" s="11"/>
      <c r="L53" s="48"/>
      <c r="M53" s="48"/>
      <c r="N53" s="48"/>
      <c r="O53" s="11"/>
      <c r="P53" s="11"/>
      <c r="Q53" s="11"/>
    </row>
    <row r="54" spans="2:17">
      <c r="B54" s="27"/>
      <c r="C54" s="11"/>
      <c r="K54" s="11"/>
      <c r="L54" s="48"/>
      <c r="M54" s="48"/>
      <c r="N54" s="48"/>
      <c r="O54" s="11"/>
      <c r="P54" s="11"/>
      <c r="Q54" s="11"/>
    </row>
    <row r="55" spans="2:17">
      <c r="B55" s="25"/>
      <c r="C55" s="11"/>
      <c r="K55" s="11"/>
      <c r="L55" s="48"/>
      <c r="M55" s="48"/>
      <c r="N55" s="48"/>
      <c r="O55" s="11"/>
      <c r="P55" s="11"/>
      <c r="Q55" s="11"/>
    </row>
    <row r="56" spans="2:17">
      <c r="B56" s="27"/>
      <c r="C56" s="11"/>
      <c r="K56" s="11"/>
      <c r="L56" s="48"/>
      <c r="M56" s="48"/>
      <c r="N56" s="48"/>
      <c r="O56" s="11"/>
      <c r="P56" s="11"/>
      <c r="Q56" s="11"/>
    </row>
    <row r="57" spans="2:17">
      <c r="B57" s="11"/>
      <c r="C57" s="11"/>
      <c r="K57" s="11"/>
      <c r="L57" s="48"/>
      <c r="M57" s="48"/>
      <c r="N57" s="48"/>
      <c r="O57" s="11"/>
      <c r="P57" s="11"/>
      <c r="Q57" s="11"/>
    </row>
    <row r="58" spans="2:17">
      <c r="B58" s="30"/>
      <c r="C58" s="11"/>
      <c r="K58" s="11"/>
      <c r="L58" s="48"/>
      <c r="M58" s="48"/>
      <c r="N58" s="48"/>
      <c r="O58" s="11"/>
      <c r="P58" s="11"/>
      <c r="Q58" s="11"/>
    </row>
    <row r="59" spans="2:17">
      <c r="B59" s="11"/>
      <c r="C59" s="11"/>
      <c r="K59" s="72"/>
      <c r="L59" s="73"/>
      <c r="M59" s="73"/>
      <c r="N59" s="73"/>
    </row>
    <row r="60" spans="2:17">
      <c r="B60" s="30"/>
      <c r="C60" s="11"/>
    </row>
    <row r="61" spans="2:17">
      <c r="B61" s="11"/>
      <c r="C61" s="11"/>
    </row>
    <row r="62" spans="2:17">
      <c r="B62" s="30"/>
      <c r="C62" s="11"/>
    </row>
    <row r="63" spans="2:17">
      <c r="B63" s="11"/>
      <c r="C63" s="11"/>
    </row>
    <row r="64" spans="2:17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20" priority="7" operator="greaterThan">
      <formula>10</formula>
    </cfRule>
  </conditionalFormatting>
  <conditionalFormatting sqref="C15:F29">
    <cfRule type="cellIs" dxfId="19" priority="1" operator="lessThan">
      <formula>1</formula>
    </cfRule>
    <cfRule type="cellIs" dxfId="18" priority="4" operator="lessThan">
      <formula>1</formula>
    </cfRule>
    <cfRule type="cellIs" dxfId="17" priority="5" operator="lessThan">
      <formula>1</formula>
    </cfRule>
    <cfRule type="cellIs" dxfId="16" priority="6" operator="greaterThan">
      <formula>10</formula>
    </cfRule>
  </conditionalFormatting>
  <conditionalFormatting sqref="C8">
    <cfRule type="cellIs" dxfId="15" priority="2" operator="lessThan">
      <formula>1</formula>
    </cfRule>
    <cfRule type="cellIs" dxfId="14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zoomScale="50" zoomScaleNormal="50" workbookViewId="0">
      <selection activeCell="D3" sqref="D3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197</v>
      </c>
    </row>
    <row r="5" spans="2:15" s="8" customFormat="1" ht="27" customHeight="1">
      <c r="B5" s="4" t="s">
        <v>74</v>
      </c>
      <c r="C5" s="5"/>
      <c r="D5" s="6"/>
      <c r="E5" s="6"/>
      <c r="F5" s="6"/>
      <c r="G5" s="7"/>
    </row>
    <row r="6" spans="2:15" s="8" customFormat="1" ht="27" customHeight="1">
      <c r="B6" s="4" t="s">
        <v>196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26</v>
      </c>
      <c r="C8" s="60">
        <v>8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22</v>
      </c>
      <c r="D10" s="12" t="s">
        <v>37</v>
      </c>
      <c r="E10" s="62" t="s">
        <v>43</v>
      </c>
      <c r="F10" s="12" t="s">
        <v>23</v>
      </c>
      <c r="G10" s="12" t="s">
        <v>16</v>
      </c>
    </row>
    <row r="11" spans="2:15">
      <c r="B11" s="13"/>
      <c r="C11" s="14" t="s">
        <v>1</v>
      </c>
      <c r="D11" s="14" t="s">
        <v>2</v>
      </c>
      <c r="E11" s="14" t="s">
        <v>2</v>
      </c>
      <c r="F11" s="14" t="s">
        <v>38</v>
      </c>
      <c r="G11" s="14"/>
    </row>
    <row r="12" spans="2:15">
      <c r="B12" s="13"/>
      <c r="C12" s="14"/>
      <c r="D12" s="14"/>
      <c r="E12" s="14"/>
      <c r="F12" s="14"/>
      <c r="G12" s="14"/>
    </row>
    <row r="13" spans="2:15">
      <c r="B13" s="13"/>
      <c r="C13" s="14"/>
      <c r="D13" s="14"/>
      <c r="E13" s="14"/>
      <c r="F13" s="14"/>
      <c r="G13" s="14"/>
      <c r="K13" s="68" t="s">
        <v>0</v>
      </c>
      <c r="L13" s="68" t="s">
        <v>27</v>
      </c>
      <c r="M13" s="68" t="s">
        <v>46</v>
      </c>
      <c r="N13" s="68" t="s">
        <v>54</v>
      </c>
      <c r="O13" s="68"/>
    </row>
    <row r="14" spans="2:15">
      <c r="B14" s="15"/>
      <c r="C14" s="16"/>
      <c r="D14" s="16"/>
      <c r="E14" s="16"/>
      <c r="F14" s="16"/>
      <c r="G14" s="16"/>
      <c r="J14" s="2" t="str">
        <f>B15</f>
        <v>Kock 1</v>
      </c>
      <c r="K14" s="68">
        <f t="shared" ref="K14:M21" si="0">C15</f>
        <v>7</v>
      </c>
      <c r="L14" s="68">
        <f t="shared" si="0"/>
        <v>6</v>
      </c>
      <c r="M14" s="68">
        <f t="shared" si="0"/>
        <v>6</v>
      </c>
      <c r="N14" s="68">
        <f t="shared" ref="N14:N21" si="1">F15</f>
        <v>6</v>
      </c>
      <c r="O14" s="68"/>
    </row>
    <row r="15" spans="2:15">
      <c r="B15" s="16" t="s">
        <v>3</v>
      </c>
      <c r="C15" s="17">
        <v>7</v>
      </c>
      <c r="D15" s="17">
        <v>6</v>
      </c>
      <c r="E15" s="17">
        <v>6</v>
      </c>
      <c r="F15" s="17">
        <v>6</v>
      </c>
      <c r="G15" s="17"/>
      <c r="J15" s="2" t="str">
        <f t="shared" ref="J15:J21" si="2">B16</f>
        <v>Kock2</v>
      </c>
      <c r="K15" s="68">
        <f t="shared" si="0"/>
        <v>9</v>
      </c>
      <c r="L15" s="68">
        <f t="shared" si="0"/>
        <v>8</v>
      </c>
      <c r="M15" s="68">
        <f t="shared" si="0"/>
        <v>8</v>
      </c>
      <c r="N15" s="68">
        <f t="shared" si="1"/>
        <v>9</v>
      </c>
      <c r="O15" s="68"/>
    </row>
    <row r="16" spans="2:15">
      <c r="B16" s="14" t="s">
        <v>4</v>
      </c>
      <c r="C16" s="18">
        <v>9</v>
      </c>
      <c r="D16" s="18">
        <v>8</v>
      </c>
      <c r="E16" s="18">
        <v>8</v>
      </c>
      <c r="F16" s="18">
        <v>9</v>
      </c>
      <c r="G16" s="18"/>
      <c r="J16" s="2" t="str">
        <f t="shared" si="2"/>
        <v>Kock 3</v>
      </c>
      <c r="K16" s="68">
        <f t="shared" si="0"/>
        <v>6</v>
      </c>
      <c r="L16" s="68">
        <f t="shared" si="0"/>
        <v>7</v>
      </c>
      <c r="M16" s="68">
        <f t="shared" si="0"/>
        <v>6</v>
      </c>
      <c r="N16" s="68">
        <f t="shared" si="1"/>
        <v>8</v>
      </c>
      <c r="O16" s="68"/>
    </row>
    <row r="17" spans="2:15">
      <c r="B17" s="14" t="s">
        <v>5</v>
      </c>
      <c r="C17" s="18">
        <v>6</v>
      </c>
      <c r="D17" s="18">
        <v>7</v>
      </c>
      <c r="E17" s="18">
        <v>6</v>
      </c>
      <c r="F17" s="18">
        <v>8</v>
      </c>
      <c r="G17" s="18"/>
      <c r="J17" s="2" t="str">
        <f t="shared" si="2"/>
        <v>Kock 4</v>
      </c>
      <c r="K17" s="68">
        <f t="shared" si="0"/>
        <v>7</v>
      </c>
      <c r="L17" s="68">
        <f t="shared" si="0"/>
        <v>7</v>
      </c>
      <c r="M17" s="68">
        <f t="shared" si="0"/>
        <v>6</v>
      </c>
      <c r="N17" s="68">
        <f t="shared" si="1"/>
        <v>8</v>
      </c>
      <c r="O17" s="68"/>
    </row>
    <row r="18" spans="2:15">
      <c r="B18" s="14" t="s">
        <v>6</v>
      </c>
      <c r="C18" s="18">
        <v>7</v>
      </c>
      <c r="D18" s="18">
        <v>7</v>
      </c>
      <c r="E18" s="18">
        <v>6</v>
      </c>
      <c r="F18" s="18">
        <v>8</v>
      </c>
      <c r="G18" s="18"/>
      <c r="J18" s="2" t="str">
        <f t="shared" si="2"/>
        <v>Kock 5</v>
      </c>
      <c r="K18" s="68">
        <f t="shared" si="0"/>
        <v>6</v>
      </c>
      <c r="L18" s="68">
        <f t="shared" si="0"/>
        <v>7</v>
      </c>
      <c r="M18" s="68">
        <f t="shared" si="0"/>
        <v>7</v>
      </c>
      <c r="N18" s="68">
        <f t="shared" si="1"/>
        <v>4</v>
      </c>
      <c r="O18" s="68"/>
    </row>
    <row r="19" spans="2:15">
      <c r="B19" s="14" t="s">
        <v>7</v>
      </c>
      <c r="C19" s="18">
        <v>6</v>
      </c>
      <c r="D19" s="18">
        <v>7</v>
      </c>
      <c r="E19" s="18">
        <v>7</v>
      </c>
      <c r="F19" s="18">
        <v>4</v>
      </c>
      <c r="G19" s="18"/>
      <c r="J19" s="2" t="str">
        <f t="shared" si="2"/>
        <v>Kock 6</v>
      </c>
      <c r="K19" s="68">
        <f t="shared" si="0"/>
        <v>6</v>
      </c>
      <c r="L19" s="68">
        <f t="shared" si="0"/>
        <v>6.5</v>
      </c>
      <c r="M19" s="68">
        <f t="shared" si="0"/>
        <v>7</v>
      </c>
      <c r="N19" s="68">
        <f t="shared" si="1"/>
        <v>7.5</v>
      </c>
      <c r="O19" s="68"/>
    </row>
    <row r="20" spans="2:15">
      <c r="B20" s="14" t="s">
        <v>8</v>
      </c>
      <c r="C20" s="18">
        <v>6</v>
      </c>
      <c r="D20" s="18">
        <v>6.5</v>
      </c>
      <c r="E20" s="18">
        <v>7</v>
      </c>
      <c r="F20" s="18">
        <v>7.5</v>
      </c>
      <c r="G20" s="18"/>
      <c r="J20" s="2" t="str">
        <f t="shared" si="2"/>
        <v>Kock 7</v>
      </c>
      <c r="K20" s="68">
        <f t="shared" si="0"/>
        <v>8</v>
      </c>
      <c r="L20" s="68">
        <f t="shared" si="0"/>
        <v>6</v>
      </c>
      <c r="M20" s="68">
        <f t="shared" si="0"/>
        <v>6</v>
      </c>
      <c r="N20" s="68">
        <f t="shared" si="1"/>
        <v>7</v>
      </c>
      <c r="O20" s="68"/>
    </row>
    <row r="21" spans="2:15">
      <c r="B21" s="14" t="s">
        <v>9</v>
      </c>
      <c r="C21" s="18">
        <v>8</v>
      </c>
      <c r="D21" s="18">
        <v>6</v>
      </c>
      <c r="E21" s="18">
        <v>6</v>
      </c>
      <c r="F21" s="18">
        <v>7</v>
      </c>
      <c r="G21" s="18"/>
      <c r="J21" s="2" t="str">
        <f t="shared" si="2"/>
        <v>Kock 8</v>
      </c>
      <c r="K21" s="68">
        <f t="shared" si="0"/>
        <v>6</v>
      </c>
      <c r="L21" s="68">
        <f t="shared" si="0"/>
        <v>6</v>
      </c>
      <c r="M21" s="68">
        <f t="shared" si="0"/>
        <v>5.5</v>
      </c>
      <c r="N21" s="68">
        <f t="shared" si="1"/>
        <v>6.5</v>
      </c>
      <c r="O21" s="68"/>
    </row>
    <row r="22" spans="2:15">
      <c r="B22" s="14" t="s">
        <v>10</v>
      </c>
      <c r="C22" s="18">
        <v>6</v>
      </c>
      <c r="D22" s="18">
        <v>6</v>
      </c>
      <c r="E22" s="18">
        <v>5.5</v>
      </c>
      <c r="F22" s="18">
        <v>6.5</v>
      </c>
      <c r="G22" s="18"/>
      <c r="K22" s="68"/>
      <c r="L22" s="68"/>
      <c r="M22" s="68"/>
      <c r="N22" s="68"/>
      <c r="O22" s="68"/>
    </row>
    <row r="23" spans="2:15">
      <c r="B23" s="14" t="s">
        <v>11</v>
      </c>
      <c r="C23" s="18"/>
      <c r="D23" s="18"/>
      <c r="E23" s="18"/>
      <c r="F23" s="18"/>
      <c r="G23" s="18"/>
      <c r="K23" s="68"/>
      <c r="L23" s="68"/>
      <c r="M23" s="68"/>
      <c r="N23" s="68"/>
      <c r="O23" s="68"/>
    </row>
    <row r="24" spans="2:15">
      <c r="B24" s="14" t="s">
        <v>12</v>
      </c>
      <c r="C24" s="18"/>
      <c r="D24" s="18"/>
      <c r="E24" s="18"/>
      <c r="F24" s="18"/>
      <c r="G24" s="18"/>
      <c r="K24" s="68"/>
      <c r="L24" s="68"/>
      <c r="M24" s="68"/>
      <c r="N24" s="68"/>
      <c r="O24" s="68"/>
    </row>
    <row r="25" spans="2:15">
      <c r="B25" s="14" t="s">
        <v>13</v>
      </c>
      <c r="C25" s="18"/>
      <c r="D25" s="18"/>
      <c r="E25" s="18"/>
      <c r="F25" s="18"/>
      <c r="G25" s="18"/>
      <c r="K25" s="68"/>
      <c r="L25" s="68"/>
      <c r="M25" s="68"/>
      <c r="N25" s="68"/>
      <c r="O25" s="68"/>
    </row>
    <row r="26" spans="2:15">
      <c r="B26" s="14" t="s">
        <v>39</v>
      </c>
      <c r="C26" s="18"/>
      <c r="D26" s="18"/>
      <c r="E26" s="18"/>
      <c r="F26" s="18"/>
      <c r="G26" s="18"/>
      <c r="K26" s="68"/>
      <c r="L26" s="68"/>
      <c r="M26" s="68"/>
      <c r="N26" s="68"/>
      <c r="O26" s="68"/>
    </row>
    <row r="27" spans="2:15">
      <c r="B27" s="14" t="s">
        <v>40</v>
      </c>
      <c r="C27" s="18"/>
      <c r="D27" s="18"/>
      <c r="E27" s="18"/>
      <c r="F27" s="18"/>
      <c r="G27" s="18"/>
      <c r="K27" s="68"/>
      <c r="L27" s="68"/>
      <c r="M27" s="68"/>
      <c r="N27" s="68"/>
      <c r="O27" s="68"/>
    </row>
    <row r="28" spans="2:15">
      <c r="B28" s="14" t="s">
        <v>41</v>
      </c>
      <c r="C28" s="18"/>
      <c r="D28" s="18"/>
      <c r="E28" s="18"/>
      <c r="F28" s="18"/>
      <c r="G28" s="18"/>
      <c r="K28" s="68"/>
      <c r="L28" s="68"/>
      <c r="M28" s="68"/>
      <c r="N28" s="68"/>
      <c r="O28" s="68"/>
    </row>
    <row r="29" spans="2:15">
      <c r="B29" s="14" t="s">
        <v>42</v>
      </c>
      <c r="C29" s="18"/>
      <c r="D29" s="18"/>
      <c r="E29" s="18"/>
      <c r="F29" s="18"/>
      <c r="G29" s="18"/>
    </row>
    <row r="30" spans="2:15">
      <c r="B30" s="14" t="s">
        <v>18</v>
      </c>
      <c r="C30" s="18">
        <f>SUM(C15:C29)</f>
        <v>55</v>
      </c>
      <c r="D30" s="18">
        <f>SUM(D15:D29)</f>
        <v>53.5</v>
      </c>
      <c r="E30" s="18">
        <f>SUM(E15:E29)</f>
        <v>51.5</v>
      </c>
      <c r="F30" s="18">
        <f>SUM(F15:F29)*2</f>
        <v>112</v>
      </c>
      <c r="G30" s="18">
        <f>SUM(C30:F30)/C8</f>
        <v>34</v>
      </c>
    </row>
    <row r="31" spans="2:15">
      <c r="B31" s="19" t="s">
        <v>17</v>
      </c>
      <c r="C31" s="20">
        <f>C30/C8</f>
        <v>6.875</v>
      </c>
      <c r="D31" s="20">
        <f>D30/C8</f>
        <v>6.6875</v>
      </c>
      <c r="E31" s="20">
        <f>E30/C8</f>
        <v>6.4375</v>
      </c>
      <c r="F31" s="20">
        <f>F30/C8</f>
        <v>14</v>
      </c>
      <c r="G31" s="21">
        <f>SUM(C31:F31)</f>
        <v>34</v>
      </c>
    </row>
    <row r="32" spans="2:15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25</v>
      </c>
      <c r="C35" s="25"/>
      <c r="D35" s="25"/>
      <c r="E35" s="25"/>
      <c r="F35" s="25"/>
      <c r="G35" s="24" t="s">
        <v>24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 t="s">
        <v>154</v>
      </c>
      <c r="D37" s="2" t="s">
        <v>159</v>
      </c>
      <c r="G37" s="2" t="s">
        <v>152</v>
      </c>
    </row>
    <row r="38" spans="2:9">
      <c r="B38" s="11"/>
      <c r="C38" s="11"/>
      <c r="D38" s="2" t="s">
        <v>160</v>
      </c>
      <c r="G38" s="2" t="s">
        <v>153</v>
      </c>
    </row>
    <row r="39" spans="2:9">
      <c r="B39" s="26"/>
      <c r="C39" s="11"/>
      <c r="G39" s="2" t="s">
        <v>155</v>
      </c>
    </row>
    <row r="40" spans="2:9">
      <c r="B40" s="11"/>
      <c r="C40" s="11"/>
      <c r="G40" s="2" t="s">
        <v>156</v>
      </c>
    </row>
    <row r="41" spans="2:9">
      <c r="B41" s="11"/>
      <c r="C41" s="11"/>
      <c r="G41" s="2" t="s">
        <v>157</v>
      </c>
    </row>
    <row r="42" spans="2:9">
      <c r="B42" s="11"/>
      <c r="C42" s="11"/>
      <c r="G42" s="2" t="s">
        <v>158</v>
      </c>
    </row>
    <row r="43" spans="2:9">
      <c r="B43" s="27"/>
      <c r="C43" s="11"/>
      <c r="G43" s="2" t="s">
        <v>161</v>
      </c>
    </row>
    <row r="44" spans="2:9">
      <c r="B44" s="25"/>
      <c r="C44" s="11"/>
      <c r="G44" s="2" t="s">
        <v>164</v>
      </c>
    </row>
    <row r="45" spans="2:9">
      <c r="B45" s="27"/>
      <c r="C45" s="11"/>
      <c r="G45" s="2" t="s">
        <v>162</v>
      </c>
    </row>
    <row r="46" spans="2:9">
      <c r="B46" s="25"/>
      <c r="C46" s="11"/>
      <c r="G46" s="2" t="s">
        <v>163</v>
      </c>
    </row>
    <row r="47" spans="2:9">
      <c r="B47" s="25"/>
      <c r="C47" s="11"/>
      <c r="G47" s="2" t="s">
        <v>165</v>
      </c>
    </row>
    <row r="48" spans="2:9">
      <c r="B48" s="27"/>
      <c r="C48" s="11"/>
      <c r="G48" s="2" t="s">
        <v>166</v>
      </c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13" priority="7" operator="greaterThan">
      <formula>10</formula>
    </cfRule>
  </conditionalFormatting>
  <conditionalFormatting sqref="C15:F29">
    <cfRule type="cellIs" dxfId="12" priority="1" operator="lessThan">
      <formula>1</formula>
    </cfRule>
    <cfRule type="cellIs" dxfId="11" priority="4" operator="lessThan">
      <formula>1</formula>
    </cfRule>
    <cfRule type="cellIs" dxfId="10" priority="5" operator="lessThan">
      <formula>1</formula>
    </cfRule>
    <cfRule type="cellIs" dxfId="9" priority="6" operator="greaterThan">
      <formula>10</formula>
    </cfRule>
  </conditionalFormatting>
  <conditionalFormatting sqref="C8">
    <cfRule type="cellIs" dxfId="8" priority="2" operator="lessThan">
      <formula>1</formula>
    </cfRule>
    <cfRule type="cellIs" dxfId="7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D3" sqref="D3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0.3320312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7" bestFit="1" customWidth="1"/>
    <col min="14" max="14" width="8.88671875" style="67"/>
    <col min="15" max="16384" width="8.88671875" style="2"/>
  </cols>
  <sheetData>
    <row r="3" spans="2:14" ht="21">
      <c r="D3" s="3" t="s">
        <v>197</v>
      </c>
    </row>
    <row r="5" spans="2:14" s="8" customFormat="1" ht="27" customHeight="1">
      <c r="B5" s="4" t="s">
        <v>75</v>
      </c>
      <c r="C5" s="5"/>
      <c r="D5" s="6"/>
      <c r="E5" s="6"/>
      <c r="F5" s="6"/>
      <c r="G5" s="7"/>
      <c r="K5" s="69"/>
      <c r="L5" s="69"/>
      <c r="M5" s="69"/>
      <c r="N5" s="69"/>
    </row>
    <row r="6" spans="2:14" s="8" customFormat="1" ht="27" customHeight="1">
      <c r="B6" s="4" t="s">
        <v>167</v>
      </c>
      <c r="C6" s="5"/>
      <c r="D6" s="6"/>
      <c r="E6" s="6"/>
      <c r="F6" s="6"/>
      <c r="G6" s="7"/>
      <c r="K6" s="69"/>
      <c r="L6" s="69"/>
      <c r="M6" s="69"/>
      <c r="N6" s="69"/>
    </row>
    <row r="7" spans="2:14" s="8" customFormat="1" ht="13.5" customHeight="1">
      <c r="B7" s="4"/>
      <c r="C7" s="5"/>
      <c r="D7" s="6"/>
      <c r="E7" s="6"/>
      <c r="F7" s="6"/>
      <c r="G7" s="7"/>
      <c r="K7" s="69"/>
      <c r="L7" s="69"/>
      <c r="M7" s="69"/>
      <c r="N7" s="69"/>
    </row>
    <row r="8" spans="2:14" s="8" customFormat="1" ht="21">
      <c r="B8" s="9" t="s">
        <v>26</v>
      </c>
      <c r="C8" s="60">
        <v>8</v>
      </c>
      <c r="D8" s="6"/>
      <c r="E8" s="6"/>
      <c r="F8" s="6"/>
      <c r="G8" s="7"/>
      <c r="K8" s="69"/>
      <c r="L8" s="69"/>
      <c r="M8" s="69"/>
      <c r="N8" s="69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22</v>
      </c>
      <c r="D10" s="12" t="s">
        <v>37</v>
      </c>
      <c r="E10" s="62" t="s">
        <v>43</v>
      </c>
      <c r="F10" s="12" t="s">
        <v>23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38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7" t="s">
        <v>0</v>
      </c>
      <c r="L13" s="67" t="s">
        <v>27</v>
      </c>
      <c r="M13" s="67" t="s">
        <v>46</v>
      </c>
      <c r="N13" s="67" t="s">
        <v>47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7">
        <f t="shared" ref="K14:M21" si="0">C15</f>
        <v>4</v>
      </c>
      <c r="L14" s="67">
        <f t="shared" si="0"/>
        <v>5</v>
      </c>
      <c r="M14" s="67">
        <f t="shared" si="0"/>
        <v>6</v>
      </c>
      <c r="N14" s="67">
        <f t="shared" ref="N14:N21" si="1">F15</f>
        <v>6</v>
      </c>
    </row>
    <row r="15" spans="2:14">
      <c r="B15" s="16" t="s">
        <v>3</v>
      </c>
      <c r="C15" s="17">
        <v>4</v>
      </c>
      <c r="D15" s="17">
        <v>5</v>
      </c>
      <c r="E15" s="17">
        <v>6</v>
      </c>
      <c r="F15" s="17">
        <v>6</v>
      </c>
      <c r="G15" s="17"/>
      <c r="J15" s="2" t="str">
        <f t="shared" ref="J15:J21" si="2">B16</f>
        <v>Kock2</v>
      </c>
      <c r="K15" s="67">
        <f t="shared" si="0"/>
        <v>8</v>
      </c>
      <c r="L15" s="67">
        <f t="shared" si="0"/>
        <v>8</v>
      </c>
      <c r="M15" s="67">
        <f t="shared" si="0"/>
        <v>9</v>
      </c>
      <c r="N15" s="67">
        <f t="shared" si="1"/>
        <v>8</v>
      </c>
    </row>
    <row r="16" spans="2:14">
      <c r="B16" s="14" t="s">
        <v>4</v>
      </c>
      <c r="C16" s="18">
        <v>8</v>
      </c>
      <c r="D16" s="18">
        <v>8</v>
      </c>
      <c r="E16" s="18">
        <v>9</v>
      </c>
      <c r="F16" s="18">
        <v>8</v>
      </c>
      <c r="G16" s="18"/>
      <c r="J16" s="2" t="str">
        <f t="shared" si="2"/>
        <v>Kock 3</v>
      </c>
      <c r="K16" s="67">
        <f t="shared" si="0"/>
        <v>8</v>
      </c>
      <c r="L16" s="67">
        <f t="shared" si="0"/>
        <v>8</v>
      </c>
      <c r="M16" s="67">
        <f t="shared" si="0"/>
        <v>8</v>
      </c>
      <c r="N16" s="67">
        <f t="shared" si="1"/>
        <v>10</v>
      </c>
    </row>
    <row r="17" spans="2:14">
      <c r="B17" s="14" t="s">
        <v>5</v>
      </c>
      <c r="C17" s="18">
        <v>8</v>
      </c>
      <c r="D17" s="18">
        <v>8</v>
      </c>
      <c r="E17" s="18">
        <v>8</v>
      </c>
      <c r="F17" s="18">
        <v>10</v>
      </c>
      <c r="G17" s="18"/>
      <c r="J17" s="2" t="str">
        <f t="shared" si="2"/>
        <v>Kock 4</v>
      </c>
      <c r="K17" s="67">
        <f t="shared" si="0"/>
        <v>5</v>
      </c>
      <c r="L17" s="67">
        <f t="shared" si="0"/>
        <v>5</v>
      </c>
      <c r="M17" s="67">
        <f t="shared" si="0"/>
        <v>5</v>
      </c>
      <c r="N17" s="67">
        <f t="shared" si="1"/>
        <v>8</v>
      </c>
    </row>
    <row r="18" spans="2:14">
      <c r="B18" s="14" t="s">
        <v>6</v>
      </c>
      <c r="C18" s="18">
        <v>5</v>
      </c>
      <c r="D18" s="18">
        <v>5</v>
      </c>
      <c r="E18" s="18">
        <v>5</v>
      </c>
      <c r="F18" s="18">
        <v>8</v>
      </c>
      <c r="G18" s="18"/>
      <c r="J18" s="2" t="str">
        <f t="shared" si="2"/>
        <v>Kock 5</v>
      </c>
      <c r="K18" s="67">
        <f t="shared" si="0"/>
        <v>5.5</v>
      </c>
      <c r="L18" s="67">
        <f t="shared" si="0"/>
        <v>6</v>
      </c>
      <c r="M18" s="67">
        <f t="shared" si="0"/>
        <v>7</v>
      </c>
      <c r="N18" s="67">
        <f t="shared" si="1"/>
        <v>5</v>
      </c>
    </row>
    <row r="19" spans="2:14">
      <c r="B19" s="14" t="s">
        <v>7</v>
      </c>
      <c r="C19" s="18">
        <v>5.5</v>
      </c>
      <c r="D19" s="18">
        <v>6</v>
      </c>
      <c r="E19" s="18">
        <v>7</v>
      </c>
      <c r="F19" s="18">
        <v>5</v>
      </c>
      <c r="G19" s="18"/>
      <c r="J19" s="2" t="str">
        <f t="shared" si="2"/>
        <v>Kock 6</v>
      </c>
      <c r="K19" s="67">
        <f t="shared" si="0"/>
        <v>6</v>
      </c>
      <c r="L19" s="67">
        <f t="shared" si="0"/>
        <v>6.5</v>
      </c>
      <c r="M19" s="67">
        <f t="shared" si="0"/>
        <v>7</v>
      </c>
      <c r="N19" s="67">
        <f t="shared" si="1"/>
        <v>7.5</v>
      </c>
    </row>
    <row r="20" spans="2:14">
      <c r="B20" s="14" t="s">
        <v>8</v>
      </c>
      <c r="C20" s="18">
        <v>6</v>
      </c>
      <c r="D20" s="18">
        <v>6.5</v>
      </c>
      <c r="E20" s="18">
        <v>7</v>
      </c>
      <c r="F20" s="18">
        <v>7.5</v>
      </c>
      <c r="G20" s="18"/>
      <c r="J20" s="2" t="str">
        <f t="shared" si="2"/>
        <v>Kock 7</v>
      </c>
      <c r="K20" s="67">
        <f t="shared" si="0"/>
        <v>6</v>
      </c>
      <c r="L20" s="67">
        <f t="shared" si="0"/>
        <v>7</v>
      </c>
      <c r="M20" s="67">
        <f t="shared" si="0"/>
        <v>7</v>
      </c>
      <c r="N20" s="67">
        <f t="shared" si="1"/>
        <v>7</v>
      </c>
    </row>
    <row r="21" spans="2:14">
      <c r="B21" s="14" t="s">
        <v>9</v>
      </c>
      <c r="C21" s="18">
        <v>6</v>
      </c>
      <c r="D21" s="18">
        <v>7</v>
      </c>
      <c r="E21" s="18">
        <v>7</v>
      </c>
      <c r="F21" s="18">
        <v>7</v>
      </c>
      <c r="G21" s="18"/>
      <c r="J21" s="2" t="str">
        <f t="shared" si="2"/>
        <v>Kock 8</v>
      </c>
      <c r="K21" s="67">
        <f t="shared" si="0"/>
        <v>5</v>
      </c>
      <c r="L21" s="67">
        <f t="shared" si="0"/>
        <v>5</v>
      </c>
      <c r="M21" s="67">
        <f t="shared" si="0"/>
        <v>4</v>
      </c>
      <c r="N21" s="67">
        <f t="shared" si="1"/>
        <v>5.5</v>
      </c>
    </row>
    <row r="22" spans="2:14">
      <c r="B22" s="14" t="s">
        <v>10</v>
      </c>
      <c r="C22" s="18">
        <v>5</v>
      </c>
      <c r="D22" s="18">
        <v>5</v>
      </c>
      <c r="E22" s="18">
        <v>4</v>
      </c>
      <c r="F22" s="18">
        <v>5.5</v>
      </c>
      <c r="G22" s="18"/>
    </row>
    <row r="23" spans="2:14">
      <c r="B23" s="14" t="s">
        <v>11</v>
      </c>
      <c r="C23" s="18"/>
      <c r="D23" s="18"/>
      <c r="E23" s="18"/>
      <c r="F23" s="18"/>
      <c r="G23" s="18"/>
    </row>
    <row r="24" spans="2:14">
      <c r="B24" s="14" t="s">
        <v>12</v>
      </c>
      <c r="C24" s="18"/>
      <c r="D24" s="18"/>
      <c r="E24" s="18"/>
      <c r="F24" s="18"/>
      <c r="G24" s="18"/>
    </row>
    <row r="25" spans="2:14">
      <c r="B25" s="14" t="s">
        <v>13</v>
      </c>
      <c r="C25" s="18"/>
      <c r="D25" s="18"/>
      <c r="E25" s="18"/>
      <c r="F25" s="18"/>
      <c r="G25" s="18"/>
    </row>
    <row r="26" spans="2:14">
      <c r="B26" s="14" t="s">
        <v>39</v>
      </c>
      <c r="C26" s="18"/>
      <c r="D26" s="18"/>
      <c r="E26" s="18"/>
      <c r="F26" s="18"/>
      <c r="G26" s="18"/>
    </row>
    <row r="27" spans="2:14">
      <c r="B27" s="14" t="s">
        <v>40</v>
      </c>
      <c r="C27" s="18"/>
      <c r="D27" s="18"/>
      <c r="E27" s="18"/>
      <c r="F27" s="18"/>
      <c r="G27" s="18"/>
    </row>
    <row r="28" spans="2:14">
      <c r="B28" s="14" t="s">
        <v>41</v>
      </c>
      <c r="C28" s="18"/>
      <c r="D28" s="18"/>
      <c r="E28" s="18"/>
      <c r="F28" s="18"/>
      <c r="G28" s="18"/>
    </row>
    <row r="29" spans="2:14">
      <c r="B29" s="14" t="s">
        <v>42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47.5</v>
      </c>
      <c r="D30" s="18">
        <f>SUM(D15:D29)</f>
        <v>50.5</v>
      </c>
      <c r="E30" s="18">
        <f>SUM(E15:E29)</f>
        <v>53</v>
      </c>
      <c r="F30" s="18">
        <f>SUM(F15:F29)*2</f>
        <v>114</v>
      </c>
      <c r="G30" s="18"/>
    </row>
    <row r="31" spans="2:14">
      <c r="B31" s="19" t="s">
        <v>17</v>
      </c>
      <c r="C31" s="20">
        <f>C30/C8</f>
        <v>5.9375</v>
      </c>
      <c r="D31" s="20">
        <f>D30/C8</f>
        <v>6.3125</v>
      </c>
      <c r="E31" s="20">
        <f>E30/C8</f>
        <v>6.625</v>
      </c>
      <c r="F31" s="20">
        <f>F30/C8</f>
        <v>14.25</v>
      </c>
      <c r="G31" s="21">
        <f>SUM(C31:F31)</f>
        <v>33.125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25</v>
      </c>
      <c r="C35" s="25"/>
      <c r="D35" s="25"/>
      <c r="E35" s="25"/>
      <c r="F35" s="25"/>
      <c r="G35" s="24" t="s">
        <v>24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  <c r="D37" s="2" t="s">
        <v>168</v>
      </c>
      <c r="G37" s="2" t="s">
        <v>170</v>
      </c>
    </row>
    <row r="38" spans="2:9">
      <c r="B38" s="11"/>
      <c r="C38" s="11"/>
      <c r="D38" s="2" t="s">
        <v>169</v>
      </c>
      <c r="G38" s="2" t="s">
        <v>173</v>
      </c>
    </row>
    <row r="39" spans="2:9">
      <c r="B39" s="26"/>
      <c r="C39" s="11"/>
      <c r="D39" s="2" t="s">
        <v>172</v>
      </c>
      <c r="G39" s="2" t="s">
        <v>171</v>
      </c>
    </row>
    <row r="40" spans="2:9">
      <c r="B40" s="11"/>
      <c r="C40" s="11"/>
      <c r="D40" s="2" t="s">
        <v>174</v>
      </c>
      <c r="G40" s="2" t="s">
        <v>178</v>
      </c>
    </row>
    <row r="41" spans="2:9">
      <c r="B41" s="11"/>
      <c r="C41" s="11"/>
      <c r="D41" s="2" t="s">
        <v>175</v>
      </c>
      <c r="G41" s="2" t="s">
        <v>179</v>
      </c>
    </row>
    <row r="42" spans="2:9">
      <c r="B42" s="11"/>
      <c r="C42" s="11"/>
      <c r="D42" s="2" t="s">
        <v>176</v>
      </c>
      <c r="G42" s="2" t="s">
        <v>180</v>
      </c>
    </row>
    <row r="43" spans="2:9">
      <c r="B43" s="27"/>
      <c r="C43" s="11"/>
      <c r="D43" s="2" t="s">
        <v>177</v>
      </c>
      <c r="G43" s="2" t="s">
        <v>181</v>
      </c>
    </row>
    <row r="44" spans="2:9">
      <c r="B44" s="25"/>
      <c r="C44" s="11"/>
      <c r="G44" s="2" t="s">
        <v>182</v>
      </c>
    </row>
    <row r="45" spans="2:9">
      <c r="B45" s="27"/>
      <c r="C45" s="11"/>
      <c r="G45" s="2" t="s">
        <v>183</v>
      </c>
    </row>
    <row r="46" spans="2:9">
      <c r="B46" s="25"/>
      <c r="C46" s="11"/>
      <c r="G46" s="2" t="s">
        <v>184</v>
      </c>
    </row>
    <row r="47" spans="2:9">
      <c r="B47" s="25"/>
      <c r="C47" s="11"/>
      <c r="G47" s="2" t="s">
        <v>185</v>
      </c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6" priority="7" operator="greaterThan">
      <formula>10</formula>
    </cfRule>
  </conditionalFormatting>
  <conditionalFormatting sqref="C15:F29">
    <cfRule type="cellIs" dxfId="5" priority="1" operator="lessThan">
      <formula>1</formula>
    </cfRule>
    <cfRule type="cellIs" dxfId="4" priority="4" operator="lessThan">
      <formula>1</formula>
    </cfRule>
    <cfRule type="cellIs" dxfId="3" priority="5" operator="lessThan">
      <formula>1</formula>
    </cfRule>
    <cfRule type="cellIs" dxfId="2" priority="6" operator="greaterThan">
      <formula>10</formula>
    </cfRule>
  </conditionalFormatting>
  <conditionalFormatting sqref="C8">
    <cfRule type="cellIs" dxfId="1" priority="2" operator="lessThan">
      <formula>1</formula>
    </cfRule>
    <cfRule type="cellIs" dxfId="0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Totalt Nöt </vt:lpstr>
      <vt:lpstr>1.  </vt:lpstr>
      <vt:lpstr>2</vt:lpstr>
      <vt:lpstr>3</vt:lpstr>
      <vt:lpstr>4</vt:lpstr>
      <vt:lpstr>5</vt:lpstr>
      <vt:lpstr>6</vt:lpstr>
      <vt:lpstr>7</vt:lpstr>
      <vt:lpstr>8</vt:lpstr>
      <vt:lpstr>Blad3</vt:lpstr>
      <vt:lpstr>Blad2</vt:lpstr>
    </vt:vector>
  </TitlesOfParts>
  <Company>LRF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Hamberg, Auni</cp:lastModifiedBy>
  <cp:lastPrinted>2014-09-05T14:09:44Z</cp:lastPrinted>
  <dcterms:created xsi:type="dcterms:W3CDTF">2013-10-19T12:51:31Z</dcterms:created>
  <dcterms:modified xsi:type="dcterms:W3CDTF">2016-09-15T08:51:36Z</dcterms:modified>
</cp:coreProperties>
</file>