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5.xml" ContentType="application/vnd.ms-office.chartcolorstyle+xml"/>
  <Override PartName="/xl/charts/style5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5576" windowHeight="5640" activeTab="1"/>
  </bookViews>
  <sheets>
    <sheet name="Totalt Nöt" sheetId="11" r:id="rId1"/>
    <sheet name="1. Herefordkorsning" sheetId="23" r:id="rId2"/>
    <sheet name="2. Småländsk gatukorsning" sheetId="19" r:id="rId3"/>
    <sheet name="3. Random biff" sheetId="21" r:id="rId4"/>
    <sheet name=" 4. SIMGUS" sheetId="18" r:id="rId5"/>
    <sheet name="5. Simmental" sheetId="20" r:id="rId6"/>
    <sheet name="Blad3" sheetId="3" r:id="rId7"/>
    <sheet name="Blad2" sheetId="2" r:id="rId8"/>
  </sheets>
  <calcPr calcId="145621"/>
</workbook>
</file>

<file path=xl/calcChain.xml><?xml version="1.0" encoding="utf-8"?>
<calcChain xmlns="http://schemas.openxmlformats.org/spreadsheetml/2006/main">
  <c r="C13" i="11" l="1"/>
  <c r="B30" i="11" l="1"/>
  <c r="C26" i="20" l="1"/>
  <c r="C27" i="20" s="1"/>
  <c r="E26" i="23" l="1"/>
  <c r="E27" i="23" s="1"/>
  <c r="D26" i="23"/>
  <c r="D27" i="23" s="1"/>
  <c r="K25" i="23" s="1"/>
  <c r="C26" i="23"/>
  <c r="C27" i="23" s="1"/>
  <c r="I25" i="23"/>
  <c r="L24" i="23"/>
  <c r="K24" i="23"/>
  <c r="J24" i="23"/>
  <c r="I24" i="23"/>
  <c r="L23" i="23"/>
  <c r="K23" i="23"/>
  <c r="J23" i="23"/>
  <c r="I23" i="23"/>
  <c r="L22" i="23"/>
  <c r="K22" i="23"/>
  <c r="J22" i="23"/>
  <c r="I22" i="23"/>
  <c r="L21" i="23"/>
  <c r="K21" i="23"/>
  <c r="J21" i="23"/>
  <c r="I21" i="23"/>
  <c r="L20" i="23"/>
  <c r="K20" i="23"/>
  <c r="J20" i="23"/>
  <c r="I20" i="23"/>
  <c r="L19" i="23"/>
  <c r="K19" i="23"/>
  <c r="J19" i="23"/>
  <c r="I19" i="23"/>
  <c r="L18" i="23"/>
  <c r="K18" i="23"/>
  <c r="J18" i="23"/>
  <c r="I18" i="23"/>
  <c r="L17" i="23"/>
  <c r="K17" i="23"/>
  <c r="J17" i="23"/>
  <c r="I17" i="23"/>
  <c r="L16" i="23"/>
  <c r="K16" i="23"/>
  <c r="J16" i="23"/>
  <c r="I16" i="23"/>
  <c r="L15" i="23"/>
  <c r="K15" i="23"/>
  <c r="J15" i="23"/>
  <c r="I15" i="23"/>
  <c r="L14" i="23"/>
  <c r="K14" i="23"/>
  <c r="J14" i="23"/>
  <c r="I14" i="23"/>
  <c r="E26" i="21"/>
  <c r="E27" i="21" s="1"/>
  <c r="L25" i="21" s="1"/>
  <c r="D26" i="21"/>
  <c r="D27" i="21" s="1"/>
  <c r="K25" i="21" s="1"/>
  <c r="C26" i="21"/>
  <c r="C27" i="21" s="1"/>
  <c r="C16" i="11" s="1"/>
  <c r="I25" i="21"/>
  <c r="L24" i="21"/>
  <c r="K24" i="21"/>
  <c r="J24" i="21"/>
  <c r="I24" i="21"/>
  <c r="L23" i="21"/>
  <c r="K23" i="21"/>
  <c r="J23" i="21"/>
  <c r="I23" i="21"/>
  <c r="L22" i="21"/>
  <c r="K22" i="21"/>
  <c r="J22" i="21"/>
  <c r="I22" i="21"/>
  <c r="L21" i="21"/>
  <c r="K21" i="21"/>
  <c r="J21" i="21"/>
  <c r="I21" i="21"/>
  <c r="L20" i="21"/>
  <c r="K20" i="21"/>
  <c r="J20" i="21"/>
  <c r="I20" i="21"/>
  <c r="L19" i="21"/>
  <c r="K19" i="21"/>
  <c r="J19" i="21"/>
  <c r="I19" i="21"/>
  <c r="L18" i="21"/>
  <c r="K18" i="21"/>
  <c r="J18" i="21"/>
  <c r="I18" i="21"/>
  <c r="L17" i="21"/>
  <c r="K17" i="21"/>
  <c r="J17" i="21"/>
  <c r="I17" i="21"/>
  <c r="L16" i="21"/>
  <c r="K16" i="21"/>
  <c r="J16" i="21"/>
  <c r="I16" i="21"/>
  <c r="L15" i="21"/>
  <c r="K15" i="21"/>
  <c r="J15" i="21"/>
  <c r="I15" i="21"/>
  <c r="L14" i="21"/>
  <c r="K14" i="21"/>
  <c r="J14" i="21"/>
  <c r="I14" i="21"/>
  <c r="E26" i="20"/>
  <c r="E27" i="20" s="1"/>
  <c r="D26" i="20"/>
  <c r="D27" i="20" s="1"/>
  <c r="K25" i="20" s="1"/>
  <c r="I25" i="20"/>
  <c r="L24" i="20"/>
  <c r="K24" i="20"/>
  <c r="J24" i="20"/>
  <c r="I24" i="20"/>
  <c r="L23" i="20"/>
  <c r="K23" i="20"/>
  <c r="J23" i="20"/>
  <c r="I23" i="20"/>
  <c r="L22" i="20"/>
  <c r="K22" i="20"/>
  <c r="J22" i="20"/>
  <c r="I22" i="20"/>
  <c r="L21" i="20"/>
  <c r="K21" i="20"/>
  <c r="J21" i="20"/>
  <c r="I21" i="20"/>
  <c r="L20" i="20"/>
  <c r="K20" i="20"/>
  <c r="J20" i="20"/>
  <c r="I20" i="20"/>
  <c r="L19" i="20"/>
  <c r="K19" i="20"/>
  <c r="J19" i="20"/>
  <c r="I19" i="20"/>
  <c r="L18" i="20"/>
  <c r="K18" i="20"/>
  <c r="J18" i="20"/>
  <c r="I18" i="20"/>
  <c r="L17" i="20"/>
  <c r="K17" i="20"/>
  <c r="J17" i="20"/>
  <c r="I17" i="20"/>
  <c r="L16" i="20"/>
  <c r="K16" i="20"/>
  <c r="J16" i="20"/>
  <c r="I16" i="20"/>
  <c r="L15" i="20"/>
  <c r="K15" i="20"/>
  <c r="J15" i="20"/>
  <c r="I15" i="20"/>
  <c r="L14" i="20"/>
  <c r="K14" i="20"/>
  <c r="J14" i="20"/>
  <c r="I14" i="20"/>
  <c r="C26" i="18"/>
  <c r="D26" i="18"/>
  <c r="E26" i="18"/>
  <c r="I25" i="18"/>
  <c r="L24" i="18"/>
  <c r="K24" i="18"/>
  <c r="J24" i="18"/>
  <c r="I24" i="18"/>
  <c r="L23" i="18"/>
  <c r="K23" i="18"/>
  <c r="J23" i="18"/>
  <c r="I23" i="18"/>
  <c r="L22" i="18"/>
  <c r="K22" i="18"/>
  <c r="J22" i="18"/>
  <c r="I22" i="18"/>
  <c r="L21" i="18"/>
  <c r="K21" i="18"/>
  <c r="J21" i="18"/>
  <c r="I21" i="18"/>
  <c r="L20" i="18"/>
  <c r="K20" i="18"/>
  <c r="J20" i="18"/>
  <c r="I20" i="18"/>
  <c r="L19" i="18"/>
  <c r="K19" i="18"/>
  <c r="J19" i="18"/>
  <c r="I19" i="18"/>
  <c r="L18" i="18"/>
  <c r="K18" i="18"/>
  <c r="J18" i="18"/>
  <c r="I18" i="18"/>
  <c r="L17" i="18"/>
  <c r="K17" i="18"/>
  <c r="J17" i="18"/>
  <c r="I17" i="18"/>
  <c r="L16" i="18"/>
  <c r="K16" i="18"/>
  <c r="J16" i="18"/>
  <c r="I16" i="18"/>
  <c r="L15" i="18"/>
  <c r="K15" i="18"/>
  <c r="J15" i="18"/>
  <c r="I15" i="18"/>
  <c r="L14" i="18"/>
  <c r="K14" i="18"/>
  <c r="J14" i="18"/>
  <c r="I14" i="18"/>
  <c r="K14" i="19"/>
  <c r="L14" i="19"/>
  <c r="J15" i="19"/>
  <c r="K15" i="19"/>
  <c r="L15" i="19"/>
  <c r="J16" i="19"/>
  <c r="K16" i="19"/>
  <c r="L16" i="19"/>
  <c r="J17" i="19"/>
  <c r="K17" i="19"/>
  <c r="L17" i="19"/>
  <c r="J18" i="19"/>
  <c r="K18" i="19"/>
  <c r="L18" i="19"/>
  <c r="J19" i="19"/>
  <c r="K19" i="19"/>
  <c r="L19" i="19"/>
  <c r="J20" i="19"/>
  <c r="K20" i="19"/>
  <c r="L20" i="19"/>
  <c r="J21" i="19"/>
  <c r="K21" i="19"/>
  <c r="L21" i="19"/>
  <c r="J22" i="19"/>
  <c r="K22" i="19"/>
  <c r="L22" i="19"/>
  <c r="J23" i="19"/>
  <c r="K23" i="19"/>
  <c r="L23" i="19"/>
  <c r="J24" i="19"/>
  <c r="K24" i="19"/>
  <c r="L24" i="19"/>
  <c r="I15" i="19"/>
  <c r="I16" i="19"/>
  <c r="I17" i="19"/>
  <c r="I18" i="19"/>
  <c r="I19" i="19"/>
  <c r="I20" i="19"/>
  <c r="I21" i="19"/>
  <c r="I22" i="19"/>
  <c r="I23" i="19"/>
  <c r="I24" i="19"/>
  <c r="I25" i="19"/>
  <c r="I14" i="19"/>
  <c r="L25" i="23" l="1"/>
  <c r="F27" i="23"/>
  <c r="D27" i="18"/>
  <c r="K25" i="18" s="1"/>
  <c r="C27" i="18"/>
  <c r="C14" i="11" s="1"/>
  <c r="E27" i="18"/>
  <c r="L25" i="18" s="1"/>
  <c r="F17" i="11"/>
  <c r="E34" i="11" s="1"/>
  <c r="E17" i="11"/>
  <c r="D34" i="11" s="1"/>
  <c r="D16" i="11"/>
  <c r="C33" i="11" s="1"/>
  <c r="D17" i="11"/>
  <c r="C34" i="11" s="1"/>
  <c r="C17" i="11"/>
  <c r="E16" i="11"/>
  <c r="D33" i="11" s="1"/>
  <c r="F27" i="20"/>
  <c r="F15" i="11" s="1"/>
  <c r="E32" i="11" s="1"/>
  <c r="E15" i="11"/>
  <c r="D32" i="11" s="1"/>
  <c r="L25" i="20"/>
  <c r="D15" i="11"/>
  <c r="C32" i="11" s="1"/>
  <c r="C15" i="11"/>
  <c r="J25" i="23"/>
  <c r="F27" i="21"/>
  <c r="F16" i="11" s="1"/>
  <c r="E33" i="11" s="1"/>
  <c r="J25" i="21"/>
  <c r="J25" i="20"/>
  <c r="B31" i="11"/>
  <c r="B32" i="11"/>
  <c r="B33" i="11"/>
  <c r="B34" i="11"/>
  <c r="F27" i="18" l="1"/>
  <c r="F14" i="11" s="1"/>
  <c r="E31" i="11" s="1"/>
  <c r="E14" i="11"/>
  <c r="D31" i="11" s="1"/>
  <c r="D14" i="11"/>
  <c r="C31" i="11" s="1"/>
  <c r="J25" i="18"/>
  <c r="E26" i="19"/>
  <c r="D26" i="19"/>
  <c r="E27" i="19" l="1"/>
  <c r="E13" i="11" s="1"/>
  <c r="D30" i="11" s="1"/>
  <c r="D27" i="19"/>
  <c r="D13" i="11" s="1"/>
  <c r="C30" i="11" s="1"/>
  <c r="J14" i="19"/>
  <c r="C26" i="19"/>
  <c r="L25" i="19" l="1"/>
  <c r="K25" i="19"/>
  <c r="C27" i="19"/>
  <c r="F27" i="19" l="1"/>
  <c r="F13" i="11" s="1"/>
  <c r="E30" i="11" s="1"/>
  <c r="J25" i="19"/>
</calcChain>
</file>

<file path=xl/sharedStrings.xml><?xml version="1.0" encoding="utf-8"?>
<sst xmlns="http://schemas.openxmlformats.org/spreadsheetml/2006/main" count="285" uniqueCount="141">
  <si>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</si>
  <si>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</si>
  <si>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</si>
  <si>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</si>
  <si>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</si>
  <si>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</si>
  <si>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</si>
  <si>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</si>
  <si>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</si>
  <si>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</si>
  <si>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</si>
  <si>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</si>
  <si>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</si>
  <si>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</si>
  <si>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Produkter</t>
  </si>
  <si>
    <t xml:space="preserve">Kockarnas kommentarer: 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</si>
  <si>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</si>
  <si>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</si>
  <si>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</si>
  <si>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</si>
  <si>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</si>
  <si>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Beräkning potential </t>
  </si>
  <si>
    <t xml:space="preserve">Utseende i rå form </t>
  </si>
  <si>
    <t>Mörhet/saftighet</t>
  </si>
  <si>
    <t xml:space="preserve">Skala  1-10 x 1 </t>
  </si>
  <si>
    <t>Skala 1 - 10 x 2</t>
  </si>
  <si>
    <t>Smak/doft</t>
  </si>
  <si>
    <t xml:space="preserve">Skala 1 - 10  x 2 </t>
  </si>
  <si>
    <t>mörhet x 2</t>
  </si>
  <si>
    <t>Utseende x 1</t>
  </si>
  <si>
    <t>Smak /doft x 2</t>
  </si>
  <si>
    <t xml:space="preserve">35 - 50 = Exceptionell råvara </t>
  </si>
  <si>
    <t>Gillar</t>
  </si>
  <si>
    <t>Gillar inte</t>
  </si>
  <si>
    <t>26 - 30  = hög råvarukvalitet</t>
  </si>
  <si>
    <t xml:space="preserve">31 - 34 = mycket hög råvarukvalitet </t>
  </si>
  <si>
    <t xml:space="preserve">20 - 25  = bra standardråvara </t>
  </si>
  <si>
    <t>Graf</t>
  </si>
  <si>
    <t xml:space="preserve">Totalt = svart </t>
  </si>
  <si>
    <t xml:space="preserve">Mörhet /saftighet  = blå </t>
  </si>
  <si>
    <t xml:space="preserve">Smak = röd </t>
  </si>
  <si>
    <t>Antal kockar:</t>
  </si>
  <si>
    <t>Mörhet</t>
  </si>
  <si>
    <t>Nöt</t>
  </si>
  <si>
    <t>Bonde: Odd Ejmund, Ejmunds gård</t>
  </si>
  <si>
    <t>Produkt: nöt: SIMGUS, Kviga</t>
  </si>
  <si>
    <t>Produkt: Simmental</t>
  </si>
  <si>
    <r>
      <t>Bonde:</t>
    </r>
    <r>
      <rPr>
        <sz val="16"/>
        <color theme="1"/>
        <rFont val="Calibri"/>
        <family val="2"/>
        <scheme val="minor"/>
      </rPr>
      <t>Frönshult Wagyu /Simmental,  Christer Månsson, kontakt Erik Månsson</t>
    </r>
  </si>
  <si>
    <t>Bonde:Jan Karlsson, Bjällansås gård, kontakt Gröna Gårdar</t>
  </si>
  <si>
    <t xml:space="preserve">Produkt: Herefordkorsning </t>
  </si>
  <si>
    <t>Produkt: Småländsk Gatukorsning,mjölkras</t>
  </si>
  <si>
    <t>Bonde: Uppfödare Thomas Magnisson Ivla/Pjätteryd, kontakt Skärhults Gård</t>
  </si>
  <si>
    <t xml:space="preserve">Produkt: Random biff  </t>
  </si>
  <si>
    <t>Bonde: Skövde slakteri minimum 4 på marmoreringsskalan</t>
  </si>
  <si>
    <t>Småländsk gatukorsning</t>
  </si>
  <si>
    <t>SIMGUS</t>
  </si>
  <si>
    <t>Simmental</t>
  </si>
  <si>
    <t>Random Biff</t>
  </si>
  <si>
    <t>Herefordkorsning</t>
  </si>
  <si>
    <t>tunn kappa</t>
  </si>
  <si>
    <t>friskt röd</t>
  </si>
  <si>
    <t>Smör</t>
  </si>
  <si>
    <t xml:space="preserve">mogen ko, något över </t>
  </si>
  <si>
    <t>mycket maillard</t>
  </si>
  <si>
    <t>gult, fint fett</t>
  </si>
  <si>
    <t>gott tugg</t>
  </si>
  <si>
    <t>något välhängd smak på fett, lång eftersmak</t>
  </si>
  <si>
    <t xml:space="preserve">bra kombo, insprängd fett </t>
  </si>
  <si>
    <t>gott smält fett</t>
  </si>
  <si>
    <t>nötig smak</t>
  </si>
  <si>
    <t xml:space="preserve">lite vattning </t>
  </si>
  <si>
    <t>ljus röd</t>
  </si>
  <si>
    <t>lång eftersmak</t>
  </si>
  <si>
    <t xml:space="preserve">fin elegans </t>
  </si>
  <si>
    <t xml:space="preserve">tuggig </t>
  </si>
  <si>
    <t>lite platt</t>
  </si>
  <si>
    <t>enkel rak smak</t>
  </si>
  <si>
    <t>saknar smak djup</t>
  </si>
  <si>
    <t xml:space="preserve">smakar vacc </t>
  </si>
  <si>
    <t xml:space="preserve">inget djup </t>
  </si>
  <si>
    <t xml:space="preserve">ingen syra </t>
  </si>
  <si>
    <t>synlig mörning</t>
  </si>
  <si>
    <t xml:space="preserve">söt doft, nu snackar vi! </t>
  </si>
  <si>
    <t xml:space="preserve">ljus i färg </t>
  </si>
  <si>
    <t>hygglig marmorering</t>
  </si>
  <si>
    <t>grova fibrer</t>
  </si>
  <si>
    <t xml:space="preserve">ok smak </t>
  </si>
  <si>
    <t>bättre fett</t>
  </si>
  <si>
    <t>fibrer med tuggmotstånd</t>
  </si>
  <si>
    <t xml:space="preserve">mager </t>
  </si>
  <si>
    <t>ohängd karaktär</t>
  </si>
  <si>
    <t>yngre känsla</t>
  </si>
  <si>
    <t xml:space="preserve">skogig, svampig mild </t>
  </si>
  <si>
    <t xml:space="preserve">gräsigt fett och gräsig doft </t>
  </si>
  <si>
    <t xml:space="preserve">fastare struktur </t>
  </si>
  <si>
    <t xml:space="preserve">mörhet </t>
  </si>
  <si>
    <t xml:space="preserve">saftig karaktär </t>
  </si>
  <si>
    <t xml:space="preserve">kött saft </t>
  </si>
  <si>
    <t xml:space="preserve">gräsig och köttig umami </t>
  </si>
  <si>
    <t xml:space="preserve">gräs och mark, ängsblommor </t>
  </si>
  <si>
    <t>relativt magert, något ohängd karaktär</t>
  </si>
  <si>
    <t>ljus färg</t>
  </si>
  <si>
    <t xml:space="preserve">fin aromatisk smak </t>
  </si>
  <si>
    <t xml:space="preserve">något örtig </t>
  </si>
  <si>
    <t xml:space="preserve">syrlig saft </t>
  </si>
  <si>
    <t xml:space="preserve">ganska välmarmorerad </t>
  </si>
  <si>
    <t>smakmässigt välutvecklad kött karaktär</t>
  </si>
  <si>
    <t xml:space="preserve">jordig </t>
  </si>
  <si>
    <t>gott fett</t>
  </si>
  <si>
    <t xml:space="preserve">välhängd karaktär och doft </t>
  </si>
  <si>
    <t>fast struktur</t>
  </si>
  <si>
    <t>djupröd färg</t>
  </si>
  <si>
    <t>välmarmorerat</t>
  </si>
  <si>
    <t xml:space="preserve">gräs och mark, äng, blommor </t>
  </si>
  <si>
    <t>relativt magert</t>
  </si>
  <si>
    <t xml:space="preserve">något ohängd karaktär </t>
  </si>
  <si>
    <t>fin kappa</t>
  </si>
  <si>
    <t xml:space="preserve">smörig, saftig </t>
  </si>
  <si>
    <t>kanske lite mör</t>
  </si>
  <si>
    <t>smakrik</t>
  </si>
  <si>
    <t>fin färg på fett</t>
  </si>
  <si>
    <t>segt fett, bra tugg</t>
  </si>
  <si>
    <t>härlig doft</t>
  </si>
  <si>
    <t>välhängd</t>
  </si>
  <si>
    <t>grymt gott fett</t>
  </si>
  <si>
    <t>inte gott fett</t>
  </si>
  <si>
    <t>för liten kappa</t>
  </si>
  <si>
    <t>god doft</t>
  </si>
  <si>
    <t>ganska saftig men släpper</t>
  </si>
  <si>
    <t>juicen och det blir tuggigt</t>
  </si>
  <si>
    <t>fin marmorering</t>
  </si>
  <si>
    <t>nötig. Lite foie mais känsla</t>
  </si>
  <si>
    <t xml:space="preserve">doftar nöt, kola </t>
  </si>
  <si>
    <t>smak rik</t>
  </si>
  <si>
    <t>kanske lite väl mör</t>
  </si>
  <si>
    <t>bra saftighet</t>
  </si>
  <si>
    <t>god smak</t>
  </si>
  <si>
    <t>bra potential</t>
  </si>
  <si>
    <t>väldigt gott fett men segt</t>
  </si>
  <si>
    <t>segt fett</t>
  </si>
  <si>
    <t>bra färg på fett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</si>
</sst>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Border="1"/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0" fillId="2" borderId="0" xfId="0" applyFont="1" applyFill="1" applyBorder="1"/>
    <xf numFmtId="0" fontId="10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8" fillId="2" borderId="0" xfId="0" applyFont="1" applyFill="1" applyBorder="1"/>
    <xf numFmtId="0" fontId="2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8" fillId="2" borderId="5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2" fontId="8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/>
    <xf numFmtId="0" fontId="12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/>
    <xf numFmtId="164" fontId="0" fillId="2" borderId="0" xfId="0" applyNumberFormat="1" applyFont="1" applyFill="1" applyBorder="1"/>
    <xf numFmtId="2" fontId="8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3" borderId="0" xfId="0" applyFont="1" applyFill="1" applyBorder="1"/>
    <xf numFmtId="0" fontId="13" fillId="2" borderId="0" xfId="0" applyFont="1" applyFill="1" applyAlignment="1">
      <alignment horizontal="left"/>
    </xf>
    <xf numFmtId="16" fontId="14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/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4" fillId="2" borderId="0" xfId="0" applyFont="1" applyFill="1" applyBorder="1"/>
    <xf numFmtId="0" fontId="14" fillId="2" borderId="6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left"/>
    </xf>
    <xf numFmtId="2" fontId="13" fillId="2" borderId="5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4" fillId="2" borderId="0" xfId="0" applyFont="1" applyFill="1"/>
    <xf numFmtId="0" fontId="15" fillId="2" borderId="0" xfId="0" applyFont="1" applyFill="1" applyBorder="1" applyAlignment="1">
      <alignment horizontal="left"/>
    </xf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2" fontId="14" fillId="2" borderId="0" xfId="0" applyNumberFormat="1" applyFont="1" applyFill="1" applyBorder="1" applyAlignment="1">
      <alignment horizontal="left"/>
    </xf>
    <xf numFmtId="0" fontId="16" fillId="2" borderId="0" xfId="0" applyFont="1" applyFill="1" applyBorder="1"/>
    <xf numFmtId="0" fontId="16" fillId="2" borderId="0" xfId="0" applyFont="1" applyFill="1"/>
    <xf numFmtId="164" fontId="14" fillId="2" borderId="0" xfId="0" applyNumberFormat="1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40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'Totalt Nöt'!$C$29</c:f>
              <c:strCache>
                <c:ptCount val="1"/>
                <c:pt idx="0">
                  <c:v>Mörhet/saftighet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Nöt'!$B$30:$B$40</c:f>
              <c:strCache>
                <c:ptCount val="5"/>
                <c:pt idx="0">
                  <c:v>Småländsk gatukorsning</c:v>
                </c:pt>
                <c:pt idx="1">
                  <c:v>SIMGUS</c:v>
                </c:pt>
                <c:pt idx="2">
                  <c:v>Simmental</c:v>
                </c:pt>
                <c:pt idx="3">
                  <c:v>Random Biff</c:v>
                </c:pt>
                <c:pt idx="4">
                  <c:v>Herefordkorsning</c:v>
                </c:pt>
              </c:strCache>
            </c:strRef>
          </c:cat>
          <c:val>
            <c:numRef>
              <c:f>'Totalt Nöt'!$C$30:$C$40</c:f>
              <c:numCache>
                <c:formatCode>0.00</c:formatCode>
                <c:ptCount val="11"/>
                <c:pt idx="0">
                  <c:v>10.25</c:v>
                </c:pt>
                <c:pt idx="1">
                  <c:v>11.75</c:v>
                </c:pt>
                <c:pt idx="2">
                  <c:v>10</c:v>
                </c:pt>
                <c:pt idx="3">
                  <c:v>15.25</c:v>
                </c:pt>
                <c:pt idx="4">
                  <c:v>10.75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'Totalt Nöt'!$D$29</c:f>
              <c:strCache>
                <c:ptCount val="1"/>
                <c:pt idx="0">
                  <c:v>Smak/doft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Nöt'!$B$30:$B$40</c:f>
              <c:strCache>
                <c:ptCount val="5"/>
                <c:pt idx="0">
                  <c:v>Småländsk gatukorsning</c:v>
                </c:pt>
                <c:pt idx="1">
                  <c:v>SIMGUS</c:v>
                </c:pt>
                <c:pt idx="2">
                  <c:v>Simmental</c:v>
                </c:pt>
                <c:pt idx="3">
                  <c:v>Random Biff</c:v>
                </c:pt>
                <c:pt idx="4">
                  <c:v>Herefordkorsning</c:v>
                </c:pt>
              </c:strCache>
            </c:strRef>
          </c:cat>
          <c:val>
            <c:numRef>
              <c:f>'Totalt Nöt'!$D$30:$D$40</c:f>
              <c:numCache>
                <c:formatCode>0.00</c:formatCode>
                <c:ptCount val="11"/>
                <c:pt idx="0">
                  <c:v>10.5</c:v>
                </c:pt>
                <c:pt idx="1">
                  <c:v>13.25</c:v>
                </c:pt>
                <c:pt idx="2">
                  <c:v>12.5</c:v>
                </c:pt>
                <c:pt idx="3">
                  <c:v>15.5</c:v>
                </c:pt>
                <c:pt idx="4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'Totalt Nöt'!$E$29</c:f>
              <c:strCache>
                <c:ptCount val="1"/>
                <c:pt idx="0">
                  <c:v>Potential</c:v>
                </c:pt>
              </c:strCache>
            </c:strRef>
          </c:tx>
          <c:marker>
            <c:symbol val="circle"/>
            <c:size val="7"/>
          </c:marker>
          <c:cat>
            <c:strRef>
              <c:f>'Totalt Nöt'!$B$30:$B$40</c:f>
              <c:strCache>
                <c:ptCount val="5"/>
                <c:pt idx="0">
                  <c:v>Småländsk gatukorsning</c:v>
                </c:pt>
                <c:pt idx="1">
                  <c:v>SIMGUS</c:v>
                </c:pt>
                <c:pt idx="2">
                  <c:v>Simmental</c:v>
                </c:pt>
                <c:pt idx="3">
                  <c:v>Random Biff</c:v>
                </c:pt>
                <c:pt idx="4">
                  <c:v>Herefordkorsning</c:v>
                </c:pt>
              </c:strCache>
            </c:strRef>
          </c:cat>
          <c:val>
            <c:numRef>
              <c:f>'Totalt Nöt'!$E$30:$E$40</c:f>
              <c:numCache>
                <c:formatCode>0.00</c:formatCode>
                <c:ptCount val="11"/>
                <c:pt idx="0">
                  <c:v>25.875</c:v>
                </c:pt>
                <c:pt idx="1">
                  <c:v>30.625</c:v>
                </c:pt>
                <c:pt idx="2">
                  <c:v>27.5</c:v>
                </c:pt>
                <c:pt idx="3">
                  <c:v>38.625</c:v>
                </c:pt>
                <c:pt idx="4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75392"/>
        <c:axId val="107276928"/>
      </c:lineChart>
      <c:catAx>
        <c:axId val="10727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7276928"/>
        <c:crosses val="autoZero"/>
        <c:auto val="1"/>
        <c:lblAlgn val="ctr"/>
        <c:lblOffset val="100"/>
        <c:noMultiLvlLbl val="0"/>
      </c:catAx>
      <c:valAx>
        <c:axId val="10727692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7275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Herefordkorsning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Herefordkorsning'!$J$12:$J$13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 Herefordkorsning'!$I$14:$I$24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'1. Herefordkorsning'!$J$14:$J$24</c:f>
              <c:numCache>
                <c:formatCode>General</c:formatCode>
                <c:ptCount val="11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 Herefordkorsning'!$K$12:$K$13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 Herefordkorsning'!$I$14:$I$24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'1. Herefordkorsning'!$K$14:$K$24</c:f>
              <c:numCache>
                <c:formatCode>General</c:formatCode>
                <c:ptCount val="11"/>
                <c:pt idx="0">
                  <c:v>7</c:v>
                </c:pt>
                <c:pt idx="1">
                  <c:v>5.5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 Herefordkorsning'!$L$12:$L$13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 Herefordkorsning'!$I$14:$I$24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'1. Herefordkorsning'!$L$14:$L$24</c:f>
              <c:numCache>
                <c:formatCode>General</c:formatCode>
                <c:ptCount val="11"/>
                <c:pt idx="0">
                  <c:v>7</c:v>
                </c:pt>
                <c:pt idx="1">
                  <c:v>4.5</c:v>
                </c:pt>
                <c:pt idx="2">
                  <c:v>3.5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05792"/>
        <c:axId val="107907328"/>
      </c:lineChart>
      <c:catAx>
        <c:axId val="1079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907328"/>
        <c:crosses val="autoZero"/>
        <c:auto val="1"/>
        <c:lblAlgn val="ctr"/>
        <c:lblOffset val="100"/>
        <c:noMultiLvlLbl val="0"/>
      </c:catAx>
      <c:valAx>
        <c:axId val="10790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90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Småländsk gatukorsning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Småländsk gatukorsning'!$J$13</c:f>
              <c:strCache>
                <c:ptCount val="1"/>
                <c:pt idx="0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Småländsk gatukorsning'!$I$14:$I$25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potential</c:v>
                </c:pt>
              </c:strCache>
            </c:strRef>
          </c:cat>
          <c:val>
            <c:numRef>
              <c:f>'2. Småländsk gatukorsning'!$J$14:$J$25</c:f>
              <c:numCache>
                <c:formatCode>General</c:formatCode>
                <c:ptCount val="12"/>
                <c:pt idx="0">
                  <c:v>6.5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Småländsk gatukorsning'!$K$13</c:f>
              <c:strCache>
                <c:ptCount val="1"/>
                <c:pt idx="0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Småländsk gatukorsning'!$I$14:$I$25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potential</c:v>
                </c:pt>
              </c:strCache>
            </c:strRef>
          </c:cat>
          <c:val>
            <c:numRef>
              <c:f>'2. Småländsk gatukorsning'!$K$14:$K$25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4.5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 Småländsk gatukorsning'!$L$13</c:f>
              <c:strCache>
                <c:ptCount val="1"/>
                <c:pt idx="0">
                  <c:v>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Småländsk gatukorsning'!$I$14:$I$25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potential</c:v>
                </c:pt>
              </c:strCache>
            </c:strRef>
          </c:cat>
          <c:val>
            <c:numRef>
              <c:f>'2. Småländsk gatukorsning'!$L$14:$L$25</c:f>
              <c:numCache>
                <c:formatCode>General</c:formatCode>
                <c:ptCount val="12"/>
                <c:pt idx="0">
                  <c:v>6.5</c:v>
                </c:pt>
                <c:pt idx="1">
                  <c:v>4.5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07008"/>
        <c:axId val="112908544"/>
      </c:lineChart>
      <c:catAx>
        <c:axId val="11290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908544"/>
        <c:crosses val="autoZero"/>
        <c:auto val="1"/>
        <c:lblAlgn val="ctr"/>
        <c:lblOffset val="100"/>
        <c:noMultiLvlLbl val="0"/>
      </c:catAx>
      <c:valAx>
        <c:axId val="11290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90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Random biff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Random biff'!$J$12:$J$13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 Random biff'!$I$14:$I$24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'3. Random biff'!$J$14:$J$24</c:f>
              <c:numCache>
                <c:formatCode>General</c:formatCode>
                <c:ptCount val="11"/>
                <c:pt idx="0">
                  <c:v>8.5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 Random biff'!$K$12:$K$13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 Random biff'!$I$14:$I$24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'3. Random biff'!$K$14:$K$24</c:f>
              <c:numCache>
                <c:formatCode>General</c:formatCode>
                <c:ptCount val="11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 Random biff'!$L$12:$L$13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 Random biff'!$I$14:$I$24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'3. Random biff'!$L$14:$L$24</c:f>
              <c:numCache>
                <c:formatCode>General</c:formatCode>
                <c:ptCount val="11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3648"/>
        <c:axId val="112765184"/>
      </c:lineChart>
      <c:catAx>
        <c:axId val="1127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765184"/>
        <c:crosses val="autoZero"/>
        <c:auto val="1"/>
        <c:lblAlgn val="ctr"/>
        <c:lblOffset val="100"/>
        <c:noMultiLvlLbl val="0"/>
      </c:catAx>
      <c:valAx>
        <c:axId val="11276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76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SIMGUS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4. SIMGUS'!$J$12:$J$13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 4. SIMGUS'!$I$14:$I$24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 4. SIMGUS'!$J$14:$J$24</c:f>
              <c:numCache>
                <c:formatCode>General</c:formatCode>
                <c:ptCount val="11"/>
                <c:pt idx="0">
                  <c:v>6.5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4. SIMGUS'!$K$12:$K$13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 4. SIMGUS'!$I$14:$I$24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 4. SIMGUS'!$K$14:$K$24</c:f>
              <c:numCache>
                <c:formatCode>General</c:formatCode>
                <c:ptCount val="11"/>
                <c:pt idx="0">
                  <c:v>7.5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4. SIMGUS'!$L$12:$L$13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 4. SIMGUS'!$I$14:$I$24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 4. SIMGUS'!$L$14:$L$24</c:f>
              <c:numCache>
                <c:formatCode>General</c:formatCode>
                <c:ptCount val="11"/>
                <c:pt idx="0">
                  <c:v>8</c:v>
                </c:pt>
                <c:pt idx="1">
                  <c:v>6.5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38784"/>
        <c:axId val="113240320"/>
      </c:lineChart>
      <c:catAx>
        <c:axId val="11323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240320"/>
        <c:crosses val="autoZero"/>
        <c:auto val="1"/>
        <c:lblAlgn val="ctr"/>
        <c:lblOffset val="100"/>
        <c:noMultiLvlLbl val="0"/>
      </c:catAx>
      <c:valAx>
        <c:axId val="11324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23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Simmental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 Simmental'!$J$12:$J$13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'5. Simmental'!$I$14:$I$24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'5. Simmental'!$J$14:$J$24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 Simmental'!$K$12:$K$13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'5. Simmental'!$I$14:$I$24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'5. Simmental'!$K$14:$K$24</c:f>
              <c:numCache>
                <c:formatCode>General</c:formatCode>
                <c:ptCount val="11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 Simmental'!$L$12:$L$13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'5. Simmental'!$I$14:$I$24</c:f>
              <c:strCache>
                <c:ptCount val="1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</c:strCache>
            </c:strRef>
          </c:cat>
          <c:val>
            <c:numRef>
              <c:f>'5. Simmental'!$L$14:$L$24</c:f>
              <c:numCache>
                <c:formatCode>General</c:formatCode>
                <c:ptCount val="11"/>
                <c:pt idx="0">
                  <c:v>6.5</c:v>
                </c:pt>
                <c:pt idx="1">
                  <c:v>6.5</c:v>
                </c:pt>
                <c:pt idx="2">
                  <c:v>7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72160"/>
        <c:axId val="112973696"/>
      </c:lineChart>
      <c:catAx>
        <c:axId val="11297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973696"/>
        <c:crosses val="autoZero"/>
        <c:auto val="1"/>
        <c:lblAlgn val="ctr"/>
        <c:lblOffset val="100"/>
        <c:noMultiLvlLbl val="0"/>
      </c:catAx>
      <c:valAx>
        <c:axId val="1129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97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1616801</xdr:colOff>
      <xdr:row>5</xdr:row>
      <xdr:rowOff>116205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162115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760640</xdr:colOff>
      <xdr:row>17</xdr:row>
      <xdr:rowOff>236762</xdr:rowOff>
    </xdr:from>
    <xdr:to>
      <xdr:col>6</xdr:col>
      <xdr:colOff>16330</xdr:colOff>
      <xdr:row>38</xdr:row>
      <xdr:rowOff>153758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6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120227</xdr:colOff>
      <xdr:row>31</xdr:row>
      <xdr:rowOff>22014</xdr:rowOff>
    </xdr:from>
    <xdr:to>
      <xdr:col>5</xdr:col>
      <xdr:colOff>706967</xdr:colOff>
      <xdr:row>31</xdr:row>
      <xdr:rowOff>33867</xdr:rowOff>
    </xdr:to>
    <xdr:cxnSp macro="">
      <xdr:nvCxnSpPr>
        <xdr:cNvPr id="8" name="Rak pil 7"/>
        <xdr:cNvCxnSpPr/>
      </xdr:nvCxnSpPr>
      <xdr:spPr>
        <a:xfrm>
          <a:off x="1949027" y="6592147"/>
          <a:ext cx="3846407" cy="1185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2001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247227</xdr:colOff>
      <xdr:row>30</xdr:row>
      <xdr:rowOff>242147</xdr:rowOff>
    </xdr:from>
    <xdr:to>
      <xdr:col>5</xdr:col>
      <xdr:colOff>833967</xdr:colOff>
      <xdr:row>30</xdr:row>
      <xdr:rowOff>254000</xdr:rowOff>
    </xdr:to>
    <xdr:cxnSp macro="">
      <xdr:nvCxnSpPr>
        <xdr:cNvPr id="8" name="Rak pil 7"/>
        <xdr:cNvCxnSpPr/>
      </xdr:nvCxnSpPr>
      <xdr:spPr>
        <a:xfrm>
          <a:off x="2076027" y="6515947"/>
          <a:ext cx="3998807" cy="1185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6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4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5" name="Rak pil 4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93555</xdr:colOff>
      <xdr:row>3</xdr:row>
      <xdr:rowOff>38100</xdr:rowOff>
    </xdr:to>
    <xdr:pic>
      <xdr:nvPicPr>
        <xdr:cNvPr id="6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361949</xdr:colOff>
      <xdr:row>9</xdr:row>
      <xdr:rowOff>4761</xdr:rowOff>
    </xdr:from>
    <xdr:to>
      <xdr:col>16</xdr:col>
      <xdr:colOff>571500</xdr:colOff>
      <xdr:row>27</xdr:row>
      <xdr:rowOff>200024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F7:F17" totalsRowShown="0" headerRowDxfId="39" dataDxfId="37" headerRowBorderDxfId="38" tableBorderDxfId="36">
  <tableColumns count="1">
    <tableColumn id="1" name="Potential" dataDxfId="3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7"/>
  <sheetViews>
    <sheetView topLeftCell="B1" zoomScale="70" zoomScaleNormal="70" workbookViewId="0">
      <selection activeCell="C14" sqref="C14"/>
    </sheetView>
  </sheetViews>
  <sheetFormatPr defaultColWidth="37.109375" defaultRowHeight="12" x14ac:dyDescent="0.25"/>
  <cols>
    <col min="1" max="1" width="13.33203125" style="43" customWidth="1"/>
    <col min="2" max="2" width="37.109375" style="39"/>
    <col min="3" max="3" width="26" style="41" customWidth="1"/>
    <col min="4" max="4" width="26.6640625" style="41" customWidth="1"/>
    <col min="5" max="5" width="19.88671875" style="41" customWidth="1"/>
    <col min="6" max="6" width="37.33203125" style="39" customWidth="1"/>
    <col min="7" max="11" width="37.109375" style="42"/>
    <col min="12" max="16384" width="37.109375" style="43"/>
  </cols>
  <sheetData>
    <row r="3" spans="2:14" x14ac:dyDescent="0.25">
      <c r="C3" s="40">
        <v>42250</v>
      </c>
    </row>
    <row r="5" spans="2:14" x14ac:dyDescent="0.25">
      <c r="D5" s="44"/>
    </row>
    <row r="6" spans="2:14" ht="27" customHeight="1" x14ac:dyDescent="0.25">
      <c r="B6" s="45"/>
      <c r="C6" s="46"/>
      <c r="D6" s="47" t="s">
        <v>43</v>
      </c>
      <c r="E6" s="46"/>
      <c r="F6" s="48"/>
      <c r="G6" s="49"/>
      <c r="L6" s="42"/>
      <c r="M6" s="42"/>
      <c r="N6" s="42"/>
    </row>
    <row r="7" spans="2:14" x14ac:dyDescent="0.25">
      <c r="B7" s="50" t="s">
        <v>14</v>
      </c>
      <c r="C7" s="50" t="s">
        <v>22</v>
      </c>
      <c r="D7" s="50" t="s">
        <v>23</v>
      </c>
      <c r="E7" s="50" t="s">
        <v>26</v>
      </c>
      <c r="F7" s="51" t="s">
        <v>17</v>
      </c>
      <c r="L7" s="42"/>
      <c r="M7" s="42"/>
      <c r="N7" s="42"/>
    </row>
    <row r="8" spans="2:14" x14ac:dyDescent="0.25">
      <c r="B8" s="52"/>
      <c r="C8" s="52" t="s">
        <v>24</v>
      </c>
      <c r="D8" s="52" t="s">
        <v>25</v>
      </c>
      <c r="E8" s="52" t="s">
        <v>27</v>
      </c>
      <c r="F8" s="53"/>
      <c r="L8" s="42"/>
      <c r="M8" s="42"/>
      <c r="N8" s="42"/>
    </row>
    <row r="9" spans="2:14" x14ac:dyDescent="0.25">
      <c r="B9" s="52"/>
      <c r="C9" s="54"/>
      <c r="D9" s="54"/>
      <c r="E9" s="54"/>
      <c r="F9" s="53"/>
      <c r="L9" s="42"/>
      <c r="M9" s="42"/>
      <c r="N9" s="42"/>
    </row>
    <row r="10" spans="2:14" x14ac:dyDescent="0.25">
      <c r="B10" s="52"/>
      <c r="C10" s="54"/>
      <c r="D10" s="54"/>
      <c r="E10" s="54"/>
      <c r="F10" s="53"/>
      <c r="L10" s="42"/>
      <c r="M10" s="42"/>
      <c r="N10" s="42"/>
    </row>
    <row r="11" spans="2:14" x14ac:dyDescent="0.25">
      <c r="B11" s="52"/>
      <c r="C11" s="54"/>
      <c r="D11" s="54"/>
      <c r="E11" s="54"/>
      <c r="F11" s="53"/>
      <c r="L11" s="42"/>
      <c r="M11" s="42"/>
      <c r="N11" s="42"/>
    </row>
    <row r="12" spans="2:14" x14ac:dyDescent="0.25">
      <c r="B12" s="55"/>
      <c r="C12" s="56"/>
      <c r="D12" s="56"/>
      <c r="E12" s="56"/>
      <c r="F12" s="57"/>
      <c r="L12" s="42"/>
      <c r="M12" s="42"/>
      <c r="N12" s="42"/>
    </row>
    <row r="13" spans="2:14" ht="25.95" customHeight="1" x14ac:dyDescent="0.25">
      <c r="B13" s="45" t="s">
        <v>54</v>
      </c>
      <c r="C13" s="58">
        <f>'2. Småländsk gatukorsning'!C27</f>
        <v>5.125</v>
      </c>
      <c r="D13" s="58">
        <f>'2. Småländsk gatukorsning'!D27</f>
        <v>10.25</v>
      </c>
      <c r="E13" s="58">
        <f>'2. Småländsk gatukorsning'!E27</f>
        <v>10.5</v>
      </c>
      <c r="F13" s="59">
        <f>'2. Småländsk gatukorsning'!F27</f>
        <v>25.875</v>
      </c>
      <c r="G13" s="60"/>
      <c r="H13" s="60"/>
      <c r="I13" s="60"/>
      <c r="L13" s="42"/>
      <c r="M13" s="42"/>
      <c r="N13" s="42"/>
    </row>
    <row r="14" spans="2:14" ht="24" customHeight="1" x14ac:dyDescent="0.25">
      <c r="B14" s="45" t="s">
        <v>55</v>
      </c>
      <c r="C14" s="58">
        <f>' 4. SIMGUS'!C27</f>
        <v>5.625</v>
      </c>
      <c r="D14" s="58">
        <f>' 4. SIMGUS'!D27</f>
        <v>11.75</v>
      </c>
      <c r="E14" s="58">
        <f>' 4. SIMGUS'!E27</f>
        <v>13.25</v>
      </c>
      <c r="F14" s="58">
        <f>' 4. SIMGUS'!F27</f>
        <v>30.625</v>
      </c>
      <c r="G14" s="60"/>
      <c r="H14" s="60"/>
      <c r="I14" s="60"/>
      <c r="L14" s="42"/>
      <c r="M14" s="42"/>
      <c r="N14" s="42"/>
    </row>
    <row r="15" spans="2:14" ht="29.4" customHeight="1" x14ac:dyDescent="0.25">
      <c r="B15" s="61" t="s">
        <v>56</v>
      </c>
      <c r="C15" s="58">
        <f>'5. Simmental'!C27</f>
        <v>5</v>
      </c>
      <c r="D15" s="58">
        <f>'5. Simmental'!D27</f>
        <v>10</v>
      </c>
      <c r="E15" s="58">
        <f>'5. Simmental'!E27</f>
        <v>12.5</v>
      </c>
      <c r="F15" s="58">
        <f>'5. Simmental'!F27</f>
        <v>27.5</v>
      </c>
      <c r="G15" s="62"/>
      <c r="I15" s="63"/>
      <c r="L15" s="42"/>
      <c r="M15" s="42"/>
      <c r="N15" s="42"/>
    </row>
    <row r="16" spans="2:14" ht="25.95" customHeight="1" x14ac:dyDescent="0.25">
      <c r="B16" s="61" t="s">
        <v>57</v>
      </c>
      <c r="C16" s="58">
        <f>'3. Random biff'!C27</f>
        <v>7.875</v>
      </c>
      <c r="D16" s="58">
        <f>'3. Random biff'!D27</f>
        <v>15.25</v>
      </c>
      <c r="E16" s="58">
        <f>'3. Random biff'!E27</f>
        <v>15.5</v>
      </c>
      <c r="F16" s="58">
        <f>'3. Random biff'!F27</f>
        <v>38.625</v>
      </c>
      <c r="G16" s="62"/>
      <c r="K16" s="63"/>
      <c r="L16" s="42"/>
      <c r="M16" s="42"/>
      <c r="N16" s="42"/>
    </row>
    <row r="17" spans="1:14" ht="25.95" customHeight="1" x14ac:dyDescent="0.25">
      <c r="B17" s="61" t="s">
        <v>58</v>
      </c>
      <c r="C17" s="58">
        <f>'1. Herefordkorsning'!C27</f>
        <v>4.25</v>
      </c>
      <c r="D17" s="58">
        <f>'1. Herefordkorsning'!D27</f>
        <v>10.75</v>
      </c>
      <c r="E17" s="58">
        <f>'1. Herefordkorsning'!E27</f>
        <v>10</v>
      </c>
      <c r="F17" s="58">
        <f>'1. Herefordkorsning'!F27</f>
        <v>25</v>
      </c>
      <c r="G17" s="60"/>
      <c r="H17" s="60"/>
      <c r="I17" s="60"/>
      <c r="K17" s="63"/>
      <c r="L17" s="42"/>
      <c r="M17" s="42"/>
      <c r="N17" s="42"/>
    </row>
    <row r="18" spans="1:14" ht="22.95" customHeight="1" x14ac:dyDescent="0.25"/>
    <row r="19" spans="1:14" ht="21" customHeight="1" x14ac:dyDescent="0.25">
      <c r="B19" s="64" t="s">
        <v>21</v>
      </c>
      <c r="C19" s="43"/>
      <c r="D19" s="43"/>
      <c r="E19" s="43"/>
      <c r="G19" s="49" t="s">
        <v>37</v>
      </c>
    </row>
    <row r="20" spans="1:14" s="42" customFormat="1" ht="21" customHeight="1" x14ac:dyDescent="0.25">
      <c r="B20" s="65" t="s">
        <v>20</v>
      </c>
      <c r="E20" s="43"/>
      <c r="F20" s="53"/>
      <c r="G20" s="42" t="s">
        <v>38</v>
      </c>
    </row>
    <row r="21" spans="1:14" s="42" customFormat="1" ht="21" customHeight="1" x14ac:dyDescent="0.25">
      <c r="B21" s="66"/>
      <c r="C21" s="62"/>
      <c r="D21" s="62"/>
      <c r="E21" s="62"/>
      <c r="F21" s="53"/>
      <c r="G21" s="42" t="s">
        <v>39</v>
      </c>
    </row>
    <row r="22" spans="1:14" s="42" customFormat="1" ht="21" customHeight="1" x14ac:dyDescent="0.25">
      <c r="C22" s="60"/>
      <c r="D22" s="62"/>
      <c r="E22" s="62"/>
      <c r="F22" s="53"/>
      <c r="G22" s="42" t="s">
        <v>40</v>
      </c>
    </row>
    <row r="23" spans="1:14" s="42" customFormat="1" ht="21" customHeight="1" x14ac:dyDescent="0.25">
      <c r="C23" s="60"/>
      <c r="D23" s="62"/>
      <c r="E23" s="62"/>
      <c r="F23" s="65"/>
    </row>
    <row r="24" spans="1:14" s="42" customFormat="1" ht="21" customHeight="1" x14ac:dyDescent="0.25">
      <c r="C24" s="60"/>
      <c r="D24" s="62"/>
      <c r="E24" s="62"/>
      <c r="F24" s="53"/>
    </row>
    <row r="25" spans="1:14" s="42" customFormat="1" x14ac:dyDescent="0.25">
      <c r="C25" s="60"/>
      <c r="D25" s="60"/>
      <c r="E25" s="60"/>
      <c r="F25" s="53"/>
    </row>
    <row r="26" spans="1:14" s="42" customFormat="1" ht="22.95" customHeight="1" x14ac:dyDescent="0.25">
      <c r="C26" s="60"/>
      <c r="D26" s="60"/>
      <c r="E26" s="67"/>
      <c r="F26" s="53"/>
    </row>
    <row r="27" spans="1:14" ht="22.95" customHeight="1" x14ac:dyDescent="0.25">
      <c r="A27" s="42"/>
      <c r="B27" s="68"/>
      <c r="C27" s="60"/>
      <c r="D27" s="60"/>
      <c r="E27" s="60"/>
      <c r="F27" s="53"/>
    </row>
    <row r="28" spans="1:14" ht="22.95" customHeight="1" x14ac:dyDescent="0.25">
      <c r="A28" s="42"/>
      <c r="B28" s="42"/>
      <c r="C28" s="42"/>
      <c r="D28" s="60"/>
      <c r="E28" s="60"/>
      <c r="F28" s="53"/>
    </row>
    <row r="29" spans="1:14" ht="22.95" customHeight="1" x14ac:dyDescent="0.25">
      <c r="A29" s="42"/>
      <c r="B29" s="42"/>
      <c r="C29" s="51" t="s">
        <v>23</v>
      </c>
      <c r="D29" s="51" t="s">
        <v>26</v>
      </c>
      <c r="E29" s="51" t="s">
        <v>17</v>
      </c>
      <c r="F29" s="53"/>
    </row>
    <row r="30" spans="1:14" ht="22.95" customHeight="1" x14ac:dyDescent="0.25">
      <c r="A30" s="42"/>
      <c r="B30" s="51" t="str">
        <f>B13</f>
        <v>Småländsk gatukorsning</v>
      </c>
      <c r="C30" s="69">
        <f t="shared" ref="C30:E34" si="0">D13</f>
        <v>10.25</v>
      </c>
      <c r="D30" s="69">
        <f t="shared" si="0"/>
        <v>10.5</v>
      </c>
      <c r="E30" s="69">
        <f t="shared" si="0"/>
        <v>25.875</v>
      </c>
      <c r="F30" s="69"/>
    </row>
    <row r="31" spans="1:14" s="71" customFormat="1" ht="22.95" customHeight="1" x14ac:dyDescent="0.25">
      <c r="A31" s="70"/>
      <c r="B31" s="51" t="str">
        <f>B14</f>
        <v>SIMGUS</v>
      </c>
      <c r="C31" s="69">
        <f t="shared" si="0"/>
        <v>11.75</v>
      </c>
      <c r="D31" s="69">
        <f t="shared" si="0"/>
        <v>13.25</v>
      </c>
      <c r="E31" s="69">
        <f t="shared" si="0"/>
        <v>30.625</v>
      </c>
      <c r="F31" s="69"/>
      <c r="G31" s="70"/>
      <c r="H31" s="70"/>
      <c r="I31" s="70"/>
      <c r="J31" s="70"/>
      <c r="K31" s="70"/>
    </row>
    <row r="32" spans="1:14" ht="22.95" customHeight="1" x14ac:dyDescent="0.25">
      <c r="A32" s="42"/>
      <c r="B32" s="51" t="str">
        <f>B15</f>
        <v>Simmental</v>
      </c>
      <c r="C32" s="69">
        <f t="shared" si="0"/>
        <v>10</v>
      </c>
      <c r="D32" s="69">
        <f t="shared" si="0"/>
        <v>12.5</v>
      </c>
      <c r="E32" s="69">
        <f t="shared" si="0"/>
        <v>27.5</v>
      </c>
      <c r="F32" s="69"/>
    </row>
    <row r="33" spans="1:6" ht="22.95" customHeight="1" x14ac:dyDescent="0.25">
      <c r="A33" s="42"/>
      <c r="B33" s="51" t="str">
        <f>B16</f>
        <v>Random Biff</v>
      </c>
      <c r="C33" s="69">
        <f t="shared" si="0"/>
        <v>15.25</v>
      </c>
      <c r="D33" s="69">
        <f t="shared" si="0"/>
        <v>15.5</v>
      </c>
      <c r="E33" s="69">
        <f t="shared" si="0"/>
        <v>38.625</v>
      </c>
      <c r="F33" s="69"/>
    </row>
    <row r="34" spans="1:6" ht="22.95" customHeight="1" x14ac:dyDescent="0.25">
      <c r="A34" s="42"/>
      <c r="B34" s="51" t="str">
        <f>B17</f>
        <v>Herefordkorsning</v>
      </c>
      <c r="C34" s="69">
        <f t="shared" si="0"/>
        <v>10.75</v>
      </c>
      <c r="D34" s="69">
        <f t="shared" si="0"/>
        <v>10</v>
      </c>
      <c r="E34" s="69">
        <f t="shared" si="0"/>
        <v>25</v>
      </c>
      <c r="F34" s="53"/>
    </row>
    <row r="35" spans="1:6" ht="22.95" customHeight="1" x14ac:dyDescent="0.25">
      <c r="A35" s="42"/>
      <c r="B35" s="51"/>
      <c r="C35" s="69"/>
      <c r="D35" s="69"/>
      <c r="E35" s="69"/>
      <c r="F35" s="53"/>
    </row>
    <row r="36" spans="1:6" ht="22.95" customHeight="1" x14ac:dyDescent="0.25">
      <c r="A36" s="42"/>
      <c r="B36" s="51"/>
      <c r="C36" s="69"/>
      <c r="D36" s="69"/>
      <c r="E36" s="69"/>
      <c r="F36" s="53"/>
    </row>
    <row r="37" spans="1:6" ht="22.95" customHeight="1" x14ac:dyDescent="0.25">
      <c r="A37" s="42"/>
      <c r="B37" s="51"/>
      <c r="C37" s="69"/>
      <c r="D37" s="69"/>
      <c r="E37" s="69"/>
      <c r="F37" s="53"/>
    </row>
    <row r="38" spans="1:6" ht="22.95" customHeight="1" x14ac:dyDescent="0.25">
      <c r="A38" s="42"/>
      <c r="B38" s="51"/>
      <c r="C38" s="69"/>
      <c r="D38" s="69"/>
      <c r="E38" s="69"/>
      <c r="F38" s="53"/>
    </row>
    <row r="39" spans="1:6" ht="22.95" customHeight="1" x14ac:dyDescent="0.25">
      <c r="A39" s="42"/>
      <c r="B39" s="51"/>
      <c r="C39" s="69"/>
      <c r="D39" s="69"/>
      <c r="E39" s="69"/>
      <c r="F39" s="72"/>
    </row>
    <row r="40" spans="1:6" x14ac:dyDescent="0.25">
      <c r="A40" s="42"/>
      <c r="B40" s="51"/>
      <c r="C40" s="69"/>
      <c r="D40" s="69"/>
      <c r="E40" s="69"/>
      <c r="F40" s="53"/>
    </row>
    <row r="41" spans="1:6" x14ac:dyDescent="0.25">
      <c r="A41" s="42"/>
      <c r="B41" s="53"/>
      <c r="C41" s="69"/>
      <c r="D41" s="60"/>
      <c r="E41" s="60"/>
      <c r="F41" s="53"/>
    </row>
    <row r="42" spans="1:6" ht="18.600000000000001" customHeight="1" x14ac:dyDescent="0.25">
      <c r="A42" s="42"/>
      <c r="B42" s="53"/>
      <c r="C42" s="69"/>
      <c r="D42" s="60"/>
      <c r="E42" s="60"/>
      <c r="F42" s="53"/>
    </row>
    <row r="43" spans="1:6" ht="18.600000000000001" customHeight="1" x14ac:dyDescent="0.25">
      <c r="A43" s="42"/>
      <c r="B43" s="65"/>
      <c r="C43" s="69"/>
      <c r="D43" s="62"/>
      <c r="E43" s="62"/>
      <c r="F43" s="65"/>
    </row>
    <row r="44" spans="1:6" x14ac:dyDescent="0.25">
      <c r="A44" s="42"/>
      <c r="B44" s="53"/>
      <c r="C44" s="69"/>
      <c r="D44" s="60"/>
      <c r="E44" s="60"/>
      <c r="F44" s="53"/>
    </row>
    <row r="45" spans="1:6" x14ac:dyDescent="0.25">
      <c r="B45" s="53"/>
      <c r="C45" s="60"/>
      <c r="D45" s="60"/>
      <c r="E45" s="60"/>
      <c r="F45" s="53"/>
    </row>
    <row r="46" spans="1:6" x14ac:dyDescent="0.25">
      <c r="B46" s="53"/>
      <c r="C46" s="60"/>
      <c r="D46" s="60"/>
      <c r="E46" s="60"/>
      <c r="F46" s="53"/>
    </row>
    <row r="47" spans="1:6" x14ac:dyDescent="0.25">
      <c r="B47" s="53"/>
      <c r="C47" s="60"/>
      <c r="D47" s="60"/>
      <c r="E47" s="60"/>
      <c r="F47" s="53"/>
    </row>
    <row r="48" spans="1:6" x14ac:dyDescent="0.25">
      <c r="B48" s="53"/>
      <c r="C48" s="60"/>
      <c r="D48" s="60"/>
      <c r="E48" s="60"/>
      <c r="F48" s="53"/>
    </row>
    <row r="49" spans="2:6" x14ac:dyDescent="0.25">
      <c r="B49" s="53"/>
      <c r="C49" s="60"/>
      <c r="D49" s="60"/>
      <c r="E49" s="60"/>
      <c r="F49" s="53"/>
    </row>
    <row r="50" spans="2:6" x14ac:dyDescent="0.25">
      <c r="B50" s="53"/>
      <c r="C50" s="60"/>
      <c r="D50" s="60"/>
      <c r="E50" s="60"/>
      <c r="F50" s="53"/>
    </row>
    <row r="51" spans="2:6" x14ac:dyDescent="0.25">
      <c r="B51" s="53"/>
      <c r="C51" s="60"/>
      <c r="D51" s="60"/>
      <c r="E51" s="60"/>
      <c r="F51" s="53"/>
    </row>
    <row r="52" spans="2:6" x14ac:dyDescent="0.25">
      <c r="B52" s="53"/>
      <c r="C52" s="60"/>
      <c r="D52" s="60"/>
      <c r="E52" s="60"/>
      <c r="F52" s="53"/>
    </row>
    <row r="53" spans="2:6" x14ac:dyDescent="0.25">
      <c r="B53" s="53"/>
      <c r="C53" s="60"/>
      <c r="D53" s="60"/>
      <c r="E53" s="60"/>
      <c r="F53" s="53"/>
    </row>
    <row r="54" spans="2:6" x14ac:dyDescent="0.25">
      <c r="B54" s="53"/>
      <c r="C54" s="60"/>
      <c r="D54" s="60"/>
      <c r="E54" s="60"/>
      <c r="F54" s="53"/>
    </row>
    <row r="55" spans="2:6" x14ac:dyDescent="0.25">
      <c r="B55" s="53"/>
      <c r="C55" s="60"/>
      <c r="D55" s="60"/>
      <c r="E55" s="60"/>
      <c r="F55" s="53"/>
    </row>
    <row r="56" spans="2:6" x14ac:dyDescent="0.25">
      <c r="B56" s="53"/>
      <c r="C56" s="60"/>
      <c r="D56" s="60"/>
      <c r="E56" s="60"/>
      <c r="F56" s="53"/>
    </row>
    <row r="57" spans="2:6" x14ac:dyDescent="0.25">
      <c r="B57" s="53"/>
      <c r="C57" s="73"/>
      <c r="D57" s="73"/>
      <c r="E57" s="73"/>
      <c r="F57" s="72"/>
    </row>
    <row r="58" spans="2:6" ht="23.4" customHeight="1" x14ac:dyDescent="0.25">
      <c r="B58" s="53"/>
      <c r="C58" s="60"/>
      <c r="D58" s="60"/>
      <c r="E58" s="60"/>
      <c r="F58" s="53"/>
    </row>
    <row r="59" spans="2:6" ht="23.4" customHeight="1" x14ac:dyDescent="0.25">
      <c r="B59" s="53"/>
      <c r="C59" s="60"/>
      <c r="D59" s="60"/>
      <c r="E59" s="60"/>
      <c r="F59" s="53"/>
    </row>
    <row r="60" spans="2:6" ht="33.6" customHeight="1" x14ac:dyDescent="0.25">
      <c r="B60" s="53"/>
      <c r="C60" s="60"/>
      <c r="D60" s="60"/>
      <c r="E60" s="60"/>
      <c r="F60" s="53"/>
    </row>
    <row r="61" spans="2:6" x14ac:dyDescent="0.25">
      <c r="B61" s="53"/>
      <c r="C61" s="60"/>
      <c r="D61" s="60"/>
      <c r="E61" s="60"/>
      <c r="F61" s="53"/>
    </row>
    <row r="62" spans="2:6" x14ac:dyDescent="0.25">
      <c r="B62" s="53"/>
      <c r="C62" s="60"/>
      <c r="D62" s="60"/>
      <c r="E62" s="60"/>
      <c r="F62" s="53"/>
    </row>
    <row r="63" spans="2:6" ht="16.95" customHeight="1" x14ac:dyDescent="0.25">
      <c r="B63" s="53"/>
      <c r="C63" s="60"/>
      <c r="D63" s="60"/>
      <c r="E63" s="60"/>
      <c r="F63" s="53"/>
    </row>
    <row r="64" spans="2:6" s="42" customFormat="1" ht="15.6" customHeight="1" x14ac:dyDescent="0.25">
      <c r="B64" s="53"/>
      <c r="C64" s="60"/>
      <c r="D64" s="60"/>
      <c r="E64" s="60"/>
      <c r="F64" s="53"/>
    </row>
    <row r="65" spans="2:6" s="42" customFormat="1" x14ac:dyDescent="0.25">
      <c r="B65" s="53"/>
      <c r="C65" s="60"/>
      <c r="D65" s="60"/>
      <c r="E65" s="60"/>
      <c r="F65" s="53"/>
    </row>
    <row r="66" spans="2:6" s="42" customFormat="1" x14ac:dyDescent="0.25">
      <c r="B66" s="53"/>
      <c r="C66" s="60"/>
      <c r="D66" s="60"/>
      <c r="E66" s="60"/>
      <c r="F66" s="53"/>
    </row>
    <row r="67" spans="2:6" s="42" customFormat="1" x14ac:dyDescent="0.25">
      <c r="B67" s="53"/>
      <c r="C67" s="60"/>
      <c r="D67" s="60"/>
      <c r="E67" s="60"/>
      <c r="F67" s="53"/>
    </row>
    <row r="68" spans="2:6" s="42" customFormat="1" x14ac:dyDescent="0.25">
      <c r="B68" s="53"/>
      <c r="C68" s="60"/>
      <c r="D68" s="60"/>
      <c r="E68" s="60"/>
      <c r="F68" s="53"/>
    </row>
    <row r="69" spans="2:6" s="42" customFormat="1" x14ac:dyDescent="0.25">
      <c r="B69" s="53"/>
      <c r="C69" s="60"/>
      <c r="D69" s="60"/>
      <c r="E69" s="60"/>
      <c r="F69" s="53"/>
    </row>
    <row r="70" spans="2:6" s="42" customFormat="1" x14ac:dyDescent="0.25">
      <c r="B70" s="53"/>
      <c r="C70" s="60"/>
      <c r="D70" s="60"/>
      <c r="E70" s="60"/>
      <c r="F70" s="53"/>
    </row>
    <row r="71" spans="2:6" s="42" customFormat="1" x14ac:dyDescent="0.25">
      <c r="B71" s="53"/>
      <c r="C71" s="60"/>
      <c r="D71" s="60"/>
      <c r="E71" s="60"/>
      <c r="F71" s="53"/>
    </row>
    <row r="72" spans="2:6" s="42" customFormat="1" x14ac:dyDescent="0.25">
      <c r="B72" s="53"/>
      <c r="C72" s="60"/>
      <c r="D72" s="60"/>
      <c r="E72" s="60"/>
      <c r="F72" s="53"/>
    </row>
    <row r="73" spans="2:6" s="42" customFormat="1" x14ac:dyDescent="0.25">
      <c r="B73" s="53"/>
      <c r="C73" s="60"/>
      <c r="D73" s="60"/>
      <c r="E73" s="60"/>
      <c r="F73" s="53"/>
    </row>
    <row r="74" spans="2:6" s="42" customFormat="1" x14ac:dyDescent="0.25">
      <c r="B74" s="51"/>
      <c r="C74" s="73"/>
      <c r="D74" s="73"/>
      <c r="E74" s="73"/>
      <c r="F74" s="72"/>
    </row>
    <row r="75" spans="2:6" s="42" customFormat="1" x14ac:dyDescent="0.25">
      <c r="B75" s="53"/>
      <c r="C75" s="60"/>
      <c r="D75" s="60"/>
      <c r="E75" s="60"/>
      <c r="F75" s="53"/>
    </row>
    <row r="76" spans="2:6" s="42" customFormat="1" x14ac:dyDescent="0.25">
      <c r="B76" s="53"/>
      <c r="C76" s="60"/>
      <c r="D76" s="60"/>
      <c r="E76" s="60"/>
      <c r="F76" s="53"/>
    </row>
    <row r="77" spans="2:6" s="42" customFormat="1" ht="18.600000000000001" customHeight="1" x14ac:dyDescent="0.25">
      <c r="B77" s="53"/>
      <c r="C77" s="60"/>
      <c r="D77" s="60"/>
      <c r="E77" s="60"/>
      <c r="F77" s="53"/>
    </row>
    <row r="78" spans="2:6" s="42" customFormat="1" x14ac:dyDescent="0.25">
      <c r="B78" s="51"/>
      <c r="C78" s="60"/>
      <c r="D78" s="60"/>
      <c r="E78" s="60"/>
      <c r="F78" s="53"/>
    </row>
    <row r="79" spans="2:6" s="42" customFormat="1" x14ac:dyDescent="0.25">
      <c r="B79" s="53"/>
      <c r="C79" s="60"/>
      <c r="D79" s="60"/>
      <c r="E79" s="60"/>
      <c r="F79" s="53"/>
    </row>
    <row r="80" spans="2:6" s="42" customFormat="1" x14ac:dyDescent="0.25">
      <c r="B80" s="53"/>
      <c r="C80" s="60"/>
      <c r="D80" s="60"/>
      <c r="E80" s="60"/>
      <c r="F80" s="53"/>
    </row>
    <row r="81" spans="2:6" s="42" customFormat="1" x14ac:dyDescent="0.25">
      <c r="B81" s="53"/>
      <c r="C81" s="60"/>
      <c r="D81" s="60"/>
      <c r="E81" s="60"/>
      <c r="F81" s="53"/>
    </row>
    <row r="82" spans="2:6" s="42" customFormat="1" x14ac:dyDescent="0.25">
      <c r="B82" s="53"/>
      <c r="C82" s="60"/>
      <c r="D82" s="60"/>
      <c r="E82" s="60"/>
      <c r="F82" s="53"/>
    </row>
    <row r="83" spans="2:6" s="42" customFormat="1" x14ac:dyDescent="0.25">
      <c r="B83" s="53"/>
      <c r="C83" s="60"/>
      <c r="D83" s="60"/>
      <c r="E83" s="60"/>
      <c r="F83" s="53"/>
    </row>
    <row r="84" spans="2:6" s="42" customFormat="1" x14ac:dyDescent="0.25">
      <c r="B84" s="53"/>
      <c r="C84" s="60"/>
      <c r="D84" s="60"/>
      <c r="E84" s="60"/>
      <c r="F84" s="53"/>
    </row>
    <row r="85" spans="2:6" s="42" customFormat="1" x14ac:dyDescent="0.25">
      <c r="B85" s="53"/>
      <c r="C85" s="60"/>
      <c r="D85" s="60"/>
      <c r="E85" s="60"/>
      <c r="F85" s="53"/>
    </row>
    <row r="86" spans="2:6" s="42" customFormat="1" x14ac:dyDescent="0.25">
      <c r="B86" s="53"/>
      <c r="C86" s="60"/>
      <c r="D86" s="60"/>
      <c r="E86" s="60"/>
      <c r="F86" s="53"/>
    </row>
    <row r="87" spans="2:6" s="42" customFormat="1" ht="23.4" customHeight="1" x14ac:dyDescent="0.25">
      <c r="B87" s="53"/>
      <c r="C87" s="60"/>
      <c r="D87" s="60"/>
      <c r="E87" s="60"/>
      <c r="F87" s="53"/>
    </row>
    <row r="88" spans="2:6" s="42" customFormat="1" ht="23.4" customHeight="1" x14ac:dyDescent="0.25">
      <c r="B88" s="53"/>
      <c r="C88" s="60"/>
      <c r="D88" s="60"/>
      <c r="E88" s="60"/>
      <c r="F88" s="53"/>
    </row>
    <row r="89" spans="2:6" s="42" customFormat="1" ht="23.4" customHeight="1" x14ac:dyDescent="0.25">
      <c r="B89" s="53"/>
      <c r="C89" s="60"/>
      <c r="D89" s="60"/>
      <c r="E89" s="60"/>
      <c r="F89" s="53"/>
    </row>
    <row r="90" spans="2:6" s="42" customFormat="1" ht="23.4" customHeight="1" x14ac:dyDescent="0.25">
      <c r="B90" s="53"/>
      <c r="C90" s="60"/>
      <c r="D90" s="60"/>
      <c r="E90" s="60"/>
      <c r="F90" s="53"/>
    </row>
    <row r="91" spans="2:6" s="42" customFormat="1" ht="23.4" customHeight="1" x14ac:dyDescent="0.25">
      <c r="B91" s="51"/>
      <c r="C91" s="73"/>
      <c r="D91" s="73"/>
      <c r="E91" s="73"/>
      <c r="F91" s="72"/>
    </row>
    <row r="92" spans="2:6" s="42" customFormat="1" ht="25.95" customHeight="1" x14ac:dyDescent="0.25">
      <c r="B92" s="53"/>
      <c r="C92" s="60"/>
      <c r="D92" s="60"/>
      <c r="E92" s="60"/>
      <c r="F92" s="53"/>
    </row>
    <row r="93" spans="2:6" s="42" customFormat="1" ht="14.4" customHeight="1" x14ac:dyDescent="0.25">
      <c r="B93" s="51"/>
      <c r="C93" s="60"/>
      <c r="D93" s="60"/>
      <c r="E93" s="60"/>
      <c r="F93" s="53"/>
    </row>
    <row r="94" spans="2:6" s="42" customFormat="1" x14ac:dyDescent="0.25">
      <c r="B94" s="65"/>
      <c r="C94" s="60"/>
      <c r="D94" s="60"/>
      <c r="E94" s="60"/>
      <c r="F94" s="53"/>
    </row>
    <row r="95" spans="2:6" s="42" customFormat="1" x14ac:dyDescent="0.25">
      <c r="B95" s="53"/>
      <c r="C95" s="60"/>
      <c r="D95" s="60"/>
      <c r="E95" s="60"/>
      <c r="F95" s="53"/>
    </row>
    <row r="96" spans="2:6" s="42" customFormat="1" x14ac:dyDescent="0.25">
      <c r="B96" s="53"/>
      <c r="C96" s="60"/>
      <c r="D96" s="60"/>
      <c r="E96" s="60"/>
      <c r="F96" s="53"/>
    </row>
    <row r="97" spans="2:6" s="42" customFormat="1" x14ac:dyDescent="0.25">
      <c r="B97" s="53"/>
      <c r="C97" s="60"/>
      <c r="D97" s="60"/>
      <c r="E97" s="60"/>
      <c r="F97" s="53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abSelected="1" topLeftCell="A9" zoomScale="90" zoomScaleNormal="90" workbookViewId="0">
      <selection activeCell="F16" sqref="F16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43</v>
      </c>
    </row>
    <row r="5" spans="2:12" s="8" customFormat="1" ht="27" customHeight="1" x14ac:dyDescent="0.4">
      <c r="B5" s="4" t="s">
        <v>48</v>
      </c>
      <c r="G5" s="5"/>
      <c r="H5" s="6"/>
      <c r="I5" s="6"/>
      <c r="J5" s="7"/>
    </row>
    <row r="6" spans="2:12" s="8" customFormat="1" ht="27" customHeight="1" x14ac:dyDescent="0.4">
      <c r="B6" s="4" t="s">
        <v>49</v>
      </c>
      <c r="G6" s="5"/>
      <c r="H6" s="6"/>
      <c r="I6" s="6"/>
      <c r="J6" s="7"/>
    </row>
    <row r="7" spans="2:12" s="8" customFormat="1" ht="15.7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41</v>
      </c>
      <c r="C8" s="38">
        <v>4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36</v>
      </c>
    </row>
    <row r="12" spans="2:12" x14ac:dyDescent="0.3">
      <c r="B12" s="13"/>
      <c r="C12" s="14"/>
      <c r="D12" s="14"/>
      <c r="E12" s="14"/>
      <c r="F12" s="14" t="s">
        <v>34</v>
      </c>
    </row>
    <row r="13" spans="2:12" x14ac:dyDescent="0.3">
      <c r="B13" s="13"/>
      <c r="C13" s="14"/>
      <c r="D13" s="14"/>
      <c r="E13" s="14"/>
      <c r="F13" s="14" t="s">
        <v>35</v>
      </c>
      <c r="J13" s="2" t="s">
        <v>0</v>
      </c>
      <c r="K13" s="2" t="s">
        <v>42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31</v>
      </c>
      <c r="I14" s="2" t="str">
        <f>B15</f>
        <v>Kock 1</v>
      </c>
      <c r="J14" s="2">
        <f t="shared" ref="J14:L24" si="0">C15</f>
        <v>6</v>
      </c>
      <c r="K14" s="2">
        <f t="shared" si="0"/>
        <v>7</v>
      </c>
      <c r="L14" s="2">
        <f t="shared" si="0"/>
        <v>7</v>
      </c>
    </row>
    <row r="15" spans="2:12" ht="15.75" x14ac:dyDescent="0.25">
      <c r="B15" s="16" t="s">
        <v>3</v>
      </c>
      <c r="C15" s="17">
        <v>6</v>
      </c>
      <c r="D15" s="17">
        <v>7</v>
      </c>
      <c r="E15" s="17">
        <v>7</v>
      </c>
      <c r="F15" s="17"/>
      <c r="I15" s="2" t="str">
        <f t="shared" ref="I15:I24" si="1">B16</f>
        <v>Kock2</v>
      </c>
      <c r="J15" s="2">
        <f t="shared" si="0"/>
        <v>4</v>
      </c>
      <c r="K15" s="2">
        <f t="shared" si="0"/>
        <v>5.5</v>
      </c>
      <c r="L15" s="2">
        <f t="shared" si="0"/>
        <v>4.5</v>
      </c>
    </row>
    <row r="16" spans="2:12" x14ac:dyDescent="0.3">
      <c r="B16" s="14" t="s">
        <v>4</v>
      </c>
      <c r="C16" s="18">
        <v>4</v>
      </c>
      <c r="D16" s="18">
        <v>5.5</v>
      </c>
      <c r="E16" s="18">
        <v>4.5</v>
      </c>
      <c r="F16" s="18"/>
      <c r="I16" s="2" t="str">
        <f t="shared" si="1"/>
        <v>Kock 3</v>
      </c>
      <c r="J16" s="2">
        <f t="shared" si="0"/>
        <v>4</v>
      </c>
      <c r="K16" s="2">
        <f t="shared" si="0"/>
        <v>5</v>
      </c>
      <c r="L16" s="2">
        <f t="shared" si="0"/>
        <v>3.5</v>
      </c>
    </row>
    <row r="17" spans="2:12" x14ac:dyDescent="0.3">
      <c r="B17" s="14" t="s">
        <v>5</v>
      </c>
      <c r="C17" s="18">
        <v>4</v>
      </c>
      <c r="D17" s="18">
        <v>5</v>
      </c>
      <c r="E17" s="18">
        <v>3.5</v>
      </c>
      <c r="F17" s="18"/>
      <c r="I17" s="2" t="str">
        <f t="shared" si="1"/>
        <v>Kock 4</v>
      </c>
      <c r="J17" s="2">
        <f t="shared" si="0"/>
        <v>3</v>
      </c>
      <c r="K17" s="2">
        <f t="shared" si="0"/>
        <v>4</v>
      </c>
      <c r="L17" s="2">
        <f t="shared" si="0"/>
        <v>5</v>
      </c>
    </row>
    <row r="18" spans="2:12" x14ac:dyDescent="0.3">
      <c r="B18" s="14" t="s">
        <v>6</v>
      </c>
      <c r="C18" s="18">
        <v>3</v>
      </c>
      <c r="D18" s="18">
        <v>4</v>
      </c>
      <c r="E18" s="18">
        <v>5</v>
      </c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:L25" si="2">C27</f>
        <v>4.25</v>
      </c>
      <c r="K25" s="2">
        <f t="shared" si="2"/>
        <v>10.75</v>
      </c>
      <c r="L25" s="2">
        <f t="shared" si="2"/>
        <v>10</v>
      </c>
    </row>
    <row r="26" spans="2:12" x14ac:dyDescent="0.3">
      <c r="B26" s="14" t="s">
        <v>19</v>
      </c>
      <c r="C26" s="18">
        <f>SUM(C15:C25)</f>
        <v>17</v>
      </c>
      <c r="D26" s="18">
        <f>SUM(D15:D25)*2</f>
        <v>43</v>
      </c>
      <c r="E26" s="18">
        <f>SUM(E15:E25)*2</f>
        <v>40</v>
      </c>
      <c r="F26" s="18"/>
    </row>
    <row r="27" spans="2:12" x14ac:dyDescent="0.3">
      <c r="B27" s="19" t="s">
        <v>18</v>
      </c>
      <c r="C27" s="20">
        <f>C26/$C$8</f>
        <v>4.25</v>
      </c>
      <c r="D27" s="20">
        <f t="shared" ref="D27:E27" si="3">D26/$C$8</f>
        <v>10.75</v>
      </c>
      <c r="E27" s="20">
        <f t="shared" si="3"/>
        <v>10</v>
      </c>
      <c r="F27" s="21">
        <f>SUM(C27:E27)</f>
        <v>25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33</v>
      </c>
      <c r="C31" s="25"/>
      <c r="D31" s="25"/>
      <c r="E31" s="25"/>
      <c r="F31" s="24" t="s">
        <v>32</v>
      </c>
      <c r="G31" s="11"/>
      <c r="H31" s="7"/>
    </row>
    <row r="32" spans="2:12" ht="21" customHeight="1" x14ac:dyDescent="0.3">
      <c r="B32" s="9"/>
      <c r="C32" s="11" t="s">
        <v>59</v>
      </c>
      <c r="D32" s="11"/>
      <c r="E32" s="11" t="s">
        <v>60</v>
      </c>
      <c r="F32" s="11" t="s">
        <v>61</v>
      </c>
      <c r="G32" s="11"/>
      <c r="H32" s="11"/>
    </row>
    <row r="33" spans="2:6" x14ac:dyDescent="0.3">
      <c r="B33" s="11"/>
      <c r="C33" s="11" t="s">
        <v>77</v>
      </c>
      <c r="E33" s="2" t="s">
        <v>62</v>
      </c>
    </row>
    <row r="34" spans="2:6" x14ac:dyDescent="0.3">
      <c r="B34" s="11"/>
      <c r="C34" s="11" t="s">
        <v>78</v>
      </c>
      <c r="F34" s="2" t="s">
        <v>88</v>
      </c>
    </row>
    <row r="35" spans="2:6" x14ac:dyDescent="0.3">
      <c r="B35" s="26"/>
      <c r="C35" s="11" t="s">
        <v>89</v>
      </c>
    </row>
    <row r="36" spans="2:6" x14ac:dyDescent="0.3">
      <c r="B36" s="11"/>
      <c r="C36" s="11" t="s">
        <v>90</v>
      </c>
      <c r="E36" s="2" t="s">
        <v>92</v>
      </c>
    </row>
    <row r="37" spans="2:6" x14ac:dyDescent="0.3">
      <c r="B37" s="11"/>
      <c r="C37" s="11" t="s">
        <v>91</v>
      </c>
      <c r="F37" s="2" t="s">
        <v>127</v>
      </c>
    </row>
    <row r="38" spans="2:6" x14ac:dyDescent="0.3">
      <c r="B38" s="11"/>
      <c r="C38" s="11" t="s">
        <v>125</v>
      </c>
    </row>
    <row r="39" spans="2:6" x14ac:dyDescent="0.3">
      <c r="B39" s="27"/>
      <c r="C39" s="11" t="s">
        <v>126</v>
      </c>
    </row>
    <row r="40" spans="2:6" x14ac:dyDescent="0.3">
      <c r="B40" s="25"/>
      <c r="C40" s="11"/>
    </row>
    <row r="41" spans="2:6" x14ac:dyDescent="0.3">
      <c r="B41" s="27"/>
      <c r="C41" s="11"/>
    </row>
    <row r="42" spans="2:6" x14ac:dyDescent="0.3">
      <c r="B42" s="25"/>
      <c r="C42" s="11"/>
    </row>
    <row r="43" spans="2:6" x14ac:dyDescent="0.3">
      <c r="B43" s="25"/>
      <c r="C43" s="11"/>
    </row>
    <row r="44" spans="2:6" x14ac:dyDescent="0.3">
      <c r="B44" s="27"/>
      <c r="C44" s="11"/>
    </row>
    <row r="45" spans="2:6" x14ac:dyDescent="0.3">
      <c r="B45" s="25"/>
      <c r="C45" s="11"/>
    </row>
    <row r="46" spans="2:6" x14ac:dyDescent="0.3">
      <c r="B46" s="27"/>
      <c r="C46" s="11"/>
    </row>
    <row r="47" spans="2:6" x14ac:dyDescent="0.3">
      <c r="B47" s="25"/>
      <c r="C47" s="11"/>
    </row>
    <row r="48" spans="2:6" x14ac:dyDescent="0.3">
      <c r="B48" s="27"/>
      <c r="C48" s="11"/>
    </row>
    <row r="49" spans="2:8" x14ac:dyDescent="0.3">
      <c r="B49" s="25"/>
      <c r="C49" s="11"/>
    </row>
    <row r="50" spans="2:8" x14ac:dyDescent="0.3">
      <c r="B50" s="28"/>
      <c r="C50" s="29"/>
      <c r="D50" s="29"/>
      <c r="E50" s="29"/>
      <c r="F50" s="31"/>
      <c r="G50" s="27"/>
      <c r="H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34" priority="7" operator="greaterThan">
      <formula>10</formula>
    </cfRule>
  </conditionalFormatting>
  <conditionalFormatting sqref="C15:E25">
    <cfRule type="cellIs" dxfId="33" priority="1" operator="lessThan">
      <formula>1</formula>
    </cfRule>
    <cfRule type="cellIs" dxfId="32" priority="4" operator="lessThan">
      <formula>1</formula>
    </cfRule>
    <cfRule type="cellIs" dxfId="31" priority="5" operator="lessThan">
      <formula>1</formula>
    </cfRule>
    <cfRule type="cellIs" dxfId="30" priority="6" operator="greaterThan">
      <formula>10</formula>
    </cfRule>
  </conditionalFormatting>
  <conditionalFormatting sqref="C8">
    <cfRule type="cellIs" dxfId="29" priority="2" operator="lessThan">
      <formula>1</formula>
    </cfRule>
    <cfRule type="cellIs" dxfId="28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opLeftCell="A7" zoomScale="90" zoomScaleNormal="90" workbookViewId="0">
      <selection activeCell="E16" sqref="E16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8.3320312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43</v>
      </c>
    </row>
    <row r="5" spans="2:12" s="8" customFormat="1" ht="27" customHeight="1" x14ac:dyDescent="0.4">
      <c r="B5" s="4" t="s">
        <v>51</v>
      </c>
      <c r="C5" s="5"/>
      <c r="D5" s="6"/>
      <c r="E5" s="6"/>
      <c r="F5" s="7"/>
    </row>
    <row r="6" spans="2:12" s="8" customFormat="1" ht="27" customHeight="1" x14ac:dyDescent="0.4">
      <c r="B6" s="4" t="s">
        <v>50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41</v>
      </c>
      <c r="C8" s="7">
        <v>4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36</v>
      </c>
    </row>
    <row r="12" spans="2:12" x14ac:dyDescent="0.3">
      <c r="B12" s="13"/>
      <c r="C12" s="14"/>
      <c r="D12" s="14"/>
      <c r="E12" s="14"/>
      <c r="F12" s="14" t="s">
        <v>34</v>
      </c>
    </row>
    <row r="13" spans="2:12" x14ac:dyDescent="0.3">
      <c r="B13" s="13"/>
      <c r="C13" s="14"/>
      <c r="D13" s="14"/>
      <c r="E13" s="14"/>
      <c r="F13" s="14" t="s">
        <v>35</v>
      </c>
      <c r="J13" s="2" t="s">
        <v>0</v>
      </c>
      <c r="K13" s="2" t="s">
        <v>42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31</v>
      </c>
      <c r="I14" s="2" t="str">
        <f>B15</f>
        <v>Kock 1</v>
      </c>
      <c r="J14" s="2">
        <f t="shared" ref="J14:L24" si="0">C15</f>
        <v>6.5</v>
      </c>
      <c r="K14" s="2">
        <f t="shared" si="0"/>
        <v>6</v>
      </c>
      <c r="L14" s="2">
        <f t="shared" si="0"/>
        <v>6.5</v>
      </c>
    </row>
    <row r="15" spans="2:12" ht="15.75" x14ac:dyDescent="0.25">
      <c r="B15" s="16" t="s">
        <v>3</v>
      </c>
      <c r="C15" s="17">
        <v>6.5</v>
      </c>
      <c r="D15" s="17">
        <v>6</v>
      </c>
      <c r="E15" s="17">
        <v>6.5</v>
      </c>
      <c r="F15" s="17"/>
      <c r="I15" s="2" t="str">
        <f t="shared" ref="I15:I24" si="1">B16</f>
        <v>Kock2</v>
      </c>
      <c r="J15" s="2">
        <f t="shared" si="0"/>
        <v>3</v>
      </c>
      <c r="K15" s="2">
        <f t="shared" si="0"/>
        <v>4</v>
      </c>
      <c r="L15" s="2">
        <f t="shared" si="0"/>
        <v>4.5</v>
      </c>
    </row>
    <row r="16" spans="2:12" x14ac:dyDescent="0.3">
      <c r="B16" s="14" t="s">
        <v>4</v>
      </c>
      <c r="C16" s="18">
        <v>3</v>
      </c>
      <c r="D16" s="18">
        <v>4</v>
      </c>
      <c r="E16" s="18">
        <v>4.5</v>
      </c>
      <c r="F16" s="18"/>
      <c r="I16" s="2" t="str">
        <f t="shared" si="1"/>
        <v>Kock 3</v>
      </c>
      <c r="J16" s="2">
        <f t="shared" si="0"/>
        <v>5</v>
      </c>
      <c r="K16" s="2">
        <f t="shared" si="0"/>
        <v>4.5</v>
      </c>
      <c r="L16" s="2">
        <f t="shared" si="0"/>
        <v>5</v>
      </c>
    </row>
    <row r="17" spans="2:12" x14ac:dyDescent="0.3">
      <c r="B17" s="14" t="s">
        <v>5</v>
      </c>
      <c r="C17" s="18">
        <v>5</v>
      </c>
      <c r="D17" s="18">
        <v>4.5</v>
      </c>
      <c r="E17" s="18">
        <v>5</v>
      </c>
      <c r="F17" s="18"/>
      <c r="I17" s="2" t="str">
        <f t="shared" si="1"/>
        <v>Kock 4</v>
      </c>
      <c r="J17" s="2">
        <f t="shared" si="0"/>
        <v>6</v>
      </c>
      <c r="K17" s="2">
        <f t="shared" si="0"/>
        <v>6</v>
      </c>
      <c r="L17" s="2">
        <f t="shared" si="0"/>
        <v>5</v>
      </c>
    </row>
    <row r="18" spans="2:12" x14ac:dyDescent="0.3">
      <c r="B18" s="14" t="s">
        <v>6</v>
      </c>
      <c r="C18" s="18">
        <v>6</v>
      </c>
      <c r="D18" s="18">
        <v>6</v>
      </c>
      <c r="E18" s="18">
        <v>5</v>
      </c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" si="2">C27</f>
        <v>5.125</v>
      </c>
      <c r="K25" s="2">
        <f t="shared" ref="K25" si="3">D27</f>
        <v>10.25</v>
      </c>
      <c r="L25" s="2">
        <f t="shared" ref="L25" si="4">E27</f>
        <v>10.5</v>
      </c>
    </row>
    <row r="26" spans="2:12" x14ac:dyDescent="0.3">
      <c r="B26" s="14" t="s">
        <v>19</v>
      </c>
      <c r="C26" s="18">
        <f>SUM(C15:C25)</f>
        <v>20.5</v>
      </c>
      <c r="D26" s="18">
        <f>SUM(D15:D25)*2</f>
        <v>41</v>
      </c>
      <c r="E26" s="18">
        <f>SUM(E15:E25)*2</f>
        <v>42</v>
      </c>
      <c r="F26" s="18"/>
    </row>
    <row r="27" spans="2:12" x14ac:dyDescent="0.3">
      <c r="B27" s="19" t="s">
        <v>18</v>
      </c>
      <c r="C27" s="20">
        <f>C26/C8</f>
        <v>5.125</v>
      </c>
      <c r="D27" s="20">
        <f>D26/C8</f>
        <v>10.25</v>
      </c>
      <c r="E27" s="20">
        <f>E26/C8</f>
        <v>10.5</v>
      </c>
      <c r="F27" s="21">
        <f>SUM(C27:E27)</f>
        <v>25.875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33</v>
      </c>
      <c r="C31" s="25"/>
      <c r="D31" s="25"/>
      <c r="E31" s="25"/>
      <c r="F31" s="24" t="s">
        <v>32</v>
      </c>
      <c r="G31" s="11"/>
      <c r="H31" s="7"/>
    </row>
    <row r="32" spans="2:12" ht="21" customHeight="1" x14ac:dyDescent="0.3">
      <c r="B32" s="7" t="s">
        <v>79</v>
      </c>
      <c r="C32" s="11" t="s">
        <v>128</v>
      </c>
      <c r="D32" s="11"/>
      <c r="E32" s="11" t="s">
        <v>63</v>
      </c>
      <c r="F32" s="11" t="s">
        <v>65</v>
      </c>
      <c r="G32" s="11"/>
      <c r="H32" s="11"/>
    </row>
    <row r="33" spans="2:5" x14ac:dyDescent="0.3">
      <c r="B33" s="11" t="s">
        <v>80</v>
      </c>
      <c r="C33" s="11" t="s">
        <v>129</v>
      </c>
      <c r="E33" s="2" t="s">
        <v>66</v>
      </c>
    </row>
    <row r="34" spans="2:5" x14ac:dyDescent="0.3">
      <c r="B34" s="11"/>
      <c r="C34" s="11"/>
      <c r="E34" s="2" t="s">
        <v>93</v>
      </c>
    </row>
    <row r="35" spans="2:5" x14ac:dyDescent="0.3">
      <c r="B35" s="26"/>
      <c r="C35" s="11"/>
      <c r="E35" s="2" t="s">
        <v>94</v>
      </c>
    </row>
    <row r="36" spans="2:5" x14ac:dyDescent="0.3">
      <c r="B36" s="11"/>
      <c r="C36" s="11"/>
      <c r="E36" s="2" t="s">
        <v>95</v>
      </c>
    </row>
    <row r="37" spans="2:5" x14ac:dyDescent="0.3">
      <c r="B37" s="11"/>
      <c r="C37" s="11"/>
      <c r="E37" s="2" t="s">
        <v>96</v>
      </c>
    </row>
    <row r="38" spans="2:5" x14ac:dyDescent="0.3">
      <c r="B38" s="11"/>
      <c r="C38" s="11"/>
      <c r="E38" s="2" t="s">
        <v>97</v>
      </c>
    </row>
    <row r="39" spans="2:5" x14ac:dyDescent="0.3">
      <c r="B39" s="27"/>
      <c r="C39" s="11"/>
      <c r="E39" s="2" t="s">
        <v>98</v>
      </c>
    </row>
    <row r="40" spans="2:5" x14ac:dyDescent="0.3">
      <c r="B40" s="25"/>
      <c r="C40" s="11"/>
      <c r="E40" s="2" t="s">
        <v>116</v>
      </c>
    </row>
    <row r="41" spans="2:5" x14ac:dyDescent="0.3">
      <c r="B41" s="27"/>
      <c r="C41" s="11"/>
      <c r="E41" s="2" t="s">
        <v>108</v>
      </c>
    </row>
    <row r="42" spans="2:5" x14ac:dyDescent="0.3">
      <c r="B42" s="25"/>
      <c r="C42" s="11"/>
    </row>
    <row r="43" spans="2:5" x14ac:dyDescent="0.3">
      <c r="B43" s="25"/>
      <c r="C43" s="11"/>
    </row>
    <row r="44" spans="2:5" x14ac:dyDescent="0.3">
      <c r="B44" s="27"/>
      <c r="C44" s="11"/>
    </row>
    <row r="45" spans="2:5" x14ac:dyDescent="0.3">
      <c r="B45" s="25"/>
      <c r="C45" s="11"/>
    </row>
    <row r="46" spans="2:5" x14ac:dyDescent="0.3">
      <c r="B46" s="27"/>
      <c r="C46" s="11"/>
    </row>
    <row r="47" spans="2:5" x14ac:dyDescent="0.3">
      <c r="B47" s="25"/>
      <c r="C47" s="11"/>
    </row>
    <row r="48" spans="2:5" x14ac:dyDescent="0.3">
      <c r="B48" s="27"/>
      <c r="C48" s="11"/>
    </row>
    <row r="49" spans="2:8" x14ac:dyDescent="0.3">
      <c r="B49" s="25"/>
      <c r="C49" s="11"/>
    </row>
    <row r="50" spans="2:8" x14ac:dyDescent="0.3">
      <c r="B50" s="28"/>
      <c r="C50" s="29"/>
      <c r="D50" s="29"/>
      <c r="E50" s="29"/>
      <c r="F50" s="31"/>
      <c r="G50" s="27"/>
      <c r="H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27" priority="7" operator="greaterThan">
      <formula>10</formula>
    </cfRule>
  </conditionalFormatting>
  <conditionalFormatting sqref="C15:E25">
    <cfRule type="cellIs" dxfId="26" priority="1" operator="lessThan">
      <formula>1</formula>
    </cfRule>
    <cfRule type="cellIs" dxfId="25" priority="4" operator="lessThan">
      <formula>1</formula>
    </cfRule>
    <cfRule type="cellIs" dxfId="24" priority="5" operator="lessThan">
      <formula>1</formula>
    </cfRule>
    <cfRule type="cellIs" dxfId="23" priority="6" operator="greaterThan">
      <formula>10</formula>
    </cfRule>
  </conditionalFormatting>
  <conditionalFormatting sqref="C8">
    <cfRule type="cellIs" dxfId="22" priority="2" operator="lessThan">
      <formula>1</formula>
    </cfRule>
    <cfRule type="cellIs" dxfId="21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opLeftCell="A12" zoomScale="90" zoomScaleNormal="90" workbookViewId="0">
      <selection activeCell="E16" sqref="E16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43</v>
      </c>
    </row>
    <row r="5" spans="2:12" s="8" customFormat="1" ht="27" customHeight="1" x14ac:dyDescent="0.4">
      <c r="B5" s="4" t="s">
        <v>53</v>
      </c>
      <c r="C5" s="5"/>
      <c r="D5" s="6"/>
      <c r="E5" s="6"/>
      <c r="F5" s="7"/>
    </row>
    <row r="6" spans="2:12" s="8" customFormat="1" ht="27" customHeight="1" x14ac:dyDescent="0.4">
      <c r="B6" s="4" t="s">
        <v>52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41</v>
      </c>
      <c r="C8" s="38">
        <v>4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36</v>
      </c>
    </row>
    <row r="12" spans="2:12" x14ac:dyDescent="0.3">
      <c r="B12" s="13"/>
      <c r="C12" s="14"/>
      <c r="D12" s="14"/>
      <c r="E12" s="14"/>
      <c r="F12" s="14" t="s">
        <v>34</v>
      </c>
    </row>
    <row r="13" spans="2:12" x14ac:dyDescent="0.3">
      <c r="B13" s="13"/>
      <c r="C13" s="14"/>
      <c r="D13" s="14"/>
      <c r="E13" s="14"/>
      <c r="F13" s="14" t="s">
        <v>35</v>
      </c>
      <c r="J13" s="2" t="s">
        <v>0</v>
      </c>
      <c r="K13" s="2" t="s">
        <v>42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31</v>
      </c>
      <c r="I14" s="2" t="str">
        <f>B15</f>
        <v>Kock 1</v>
      </c>
      <c r="J14" s="2">
        <f t="shared" ref="J14:L24" si="0">C15</f>
        <v>8.5</v>
      </c>
      <c r="K14" s="2">
        <f t="shared" si="0"/>
        <v>8</v>
      </c>
      <c r="L14" s="2">
        <f t="shared" si="0"/>
        <v>8</v>
      </c>
    </row>
    <row r="15" spans="2:12" ht="15.75" x14ac:dyDescent="0.25">
      <c r="B15" s="16" t="s">
        <v>3</v>
      </c>
      <c r="C15" s="17">
        <v>8.5</v>
      </c>
      <c r="D15" s="17">
        <v>8</v>
      </c>
      <c r="E15" s="17">
        <v>8</v>
      </c>
      <c r="F15" s="17"/>
      <c r="I15" s="2" t="str">
        <f t="shared" ref="I15:I24" si="1">B16</f>
        <v>Kock2</v>
      </c>
      <c r="J15" s="2">
        <f t="shared" si="0"/>
        <v>8</v>
      </c>
      <c r="K15" s="2">
        <f t="shared" si="0"/>
        <v>7.5</v>
      </c>
      <c r="L15" s="2">
        <f t="shared" si="0"/>
        <v>7</v>
      </c>
    </row>
    <row r="16" spans="2:12" ht="15.75" x14ac:dyDescent="0.25">
      <c r="B16" s="14" t="s">
        <v>4</v>
      </c>
      <c r="C16" s="18">
        <v>8</v>
      </c>
      <c r="D16" s="18">
        <v>7.5</v>
      </c>
      <c r="E16" s="18">
        <v>7</v>
      </c>
      <c r="F16" s="18"/>
      <c r="I16" s="2" t="str">
        <f t="shared" si="1"/>
        <v>Kock 3</v>
      </c>
      <c r="J16" s="2">
        <f t="shared" si="0"/>
        <v>7</v>
      </c>
      <c r="K16" s="2">
        <f t="shared" si="0"/>
        <v>7</v>
      </c>
      <c r="L16" s="2">
        <f t="shared" si="0"/>
        <v>8</v>
      </c>
    </row>
    <row r="17" spans="2:12" ht="15.75" x14ac:dyDescent="0.25">
      <c r="B17" s="14" t="s">
        <v>5</v>
      </c>
      <c r="C17" s="18">
        <v>7</v>
      </c>
      <c r="D17" s="18">
        <v>7</v>
      </c>
      <c r="E17" s="18">
        <v>8</v>
      </c>
      <c r="F17" s="18"/>
      <c r="I17" s="2" t="str">
        <f t="shared" si="1"/>
        <v>Kock 4</v>
      </c>
      <c r="J17" s="2">
        <f t="shared" si="0"/>
        <v>8</v>
      </c>
      <c r="K17" s="2">
        <f t="shared" si="0"/>
        <v>8</v>
      </c>
      <c r="L17" s="2">
        <f t="shared" si="0"/>
        <v>8</v>
      </c>
    </row>
    <row r="18" spans="2:12" x14ac:dyDescent="0.3">
      <c r="B18" s="14" t="s">
        <v>6</v>
      </c>
      <c r="C18" s="18">
        <v>8</v>
      </c>
      <c r="D18" s="18">
        <v>8</v>
      </c>
      <c r="E18" s="18">
        <v>8</v>
      </c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:L25" si="2">C27</f>
        <v>7.875</v>
      </c>
      <c r="K25" s="2">
        <f t="shared" si="2"/>
        <v>15.25</v>
      </c>
      <c r="L25" s="2">
        <f t="shared" si="2"/>
        <v>15.5</v>
      </c>
    </row>
    <row r="26" spans="2:12" x14ac:dyDescent="0.3">
      <c r="B26" s="14" t="s">
        <v>19</v>
      </c>
      <c r="C26" s="18">
        <f>SUM(C15:C25)</f>
        <v>31.5</v>
      </c>
      <c r="D26" s="18">
        <f>SUM(D15:D25)*2</f>
        <v>61</v>
      </c>
      <c r="E26" s="18">
        <f>SUM(E15:E25)*2</f>
        <v>62</v>
      </c>
      <c r="F26" s="18"/>
    </row>
    <row r="27" spans="2:12" x14ac:dyDescent="0.3">
      <c r="B27" s="19" t="s">
        <v>18</v>
      </c>
      <c r="C27" s="20">
        <f>C26/$C$8</f>
        <v>7.875</v>
      </c>
      <c r="D27" s="20">
        <f t="shared" ref="D27:E27" si="3">D26/$C$8</f>
        <v>15.25</v>
      </c>
      <c r="E27" s="20">
        <f t="shared" si="3"/>
        <v>15.5</v>
      </c>
      <c r="F27" s="21">
        <f>SUM(C27:E27)</f>
        <v>38.625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33</v>
      </c>
      <c r="C31" s="25"/>
      <c r="D31" s="25"/>
      <c r="E31" s="25"/>
      <c r="F31" s="24" t="s">
        <v>32</v>
      </c>
      <c r="G31" s="11"/>
      <c r="H31" s="7"/>
    </row>
    <row r="32" spans="2:12" ht="21" customHeight="1" x14ac:dyDescent="0.3">
      <c r="B32" s="9"/>
      <c r="C32" s="11"/>
      <c r="D32" s="11"/>
      <c r="E32" s="11"/>
      <c r="F32" s="11"/>
      <c r="G32" s="11"/>
      <c r="H32" s="11"/>
    </row>
    <row r="33" spans="2:6" x14ac:dyDescent="0.3">
      <c r="B33" s="11"/>
      <c r="C33" s="11"/>
      <c r="D33" s="2" t="s">
        <v>81</v>
      </c>
      <c r="F33" s="2" t="s">
        <v>64</v>
      </c>
    </row>
    <row r="34" spans="2:6" x14ac:dyDescent="0.3">
      <c r="B34" s="11"/>
      <c r="C34" s="11"/>
      <c r="D34" s="2" t="s">
        <v>118</v>
      </c>
      <c r="F34" s="2" t="s">
        <v>67</v>
      </c>
    </row>
    <row r="35" spans="2:6" x14ac:dyDescent="0.3">
      <c r="B35" s="26"/>
      <c r="C35" s="11"/>
      <c r="D35" s="2" t="s">
        <v>134</v>
      </c>
      <c r="F35" s="2" t="s">
        <v>68</v>
      </c>
    </row>
    <row r="36" spans="2:6" x14ac:dyDescent="0.3">
      <c r="B36" s="11"/>
      <c r="C36" s="11"/>
      <c r="F36" s="2" t="s">
        <v>69</v>
      </c>
    </row>
    <row r="37" spans="2:6" x14ac:dyDescent="0.3">
      <c r="B37" s="11"/>
      <c r="C37" s="11"/>
      <c r="F37" s="2" t="s">
        <v>82</v>
      </c>
    </row>
    <row r="38" spans="2:6" x14ac:dyDescent="0.3">
      <c r="B38" s="11"/>
      <c r="C38" s="11"/>
      <c r="F38" s="2" t="s">
        <v>108</v>
      </c>
    </row>
    <row r="39" spans="2:6" x14ac:dyDescent="0.3">
      <c r="B39" s="27"/>
      <c r="C39" s="11"/>
      <c r="F39" s="2" t="s">
        <v>109</v>
      </c>
    </row>
    <row r="40" spans="2:6" x14ac:dyDescent="0.3">
      <c r="B40" s="25"/>
      <c r="C40" s="11"/>
      <c r="F40" s="2" t="s">
        <v>110</v>
      </c>
    </row>
    <row r="41" spans="2:6" x14ac:dyDescent="0.3">
      <c r="B41" s="27"/>
      <c r="C41" s="11"/>
      <c r="F41" s="2" t="s">
        <v>111</v>
      </c>
    </row>
    <row r="42" spans="2:6" x14ac:dyDescent="0.3">
      <c r="B42" s="25"/>
      <c r="C42" s="11"/>
      <c r="F42" s="2" t="s">
        <v>112</v>
      </c>
    </row>
    <row r="43" spans="2:6" x14ac:dyDescent="0.3">
      <c r="B43" s="25"/>
      <c r="C43" s="11"/>
      <c r="F43" s="2" t="s">
        <v>117</v>
      </c>
    </row>
    <row r="44" spans="2:6" x14ac:dyDescent="0.3">
      <c r="B44" s="27"/>
      <c r="C44" s="11"/>
      <c r="F44" s="2" t="s">
        <v>119</v>
      </c>
    </row>
    <row r="45" spans="2:6" x14ac:dyDescent="0.3">
      <c r="B45" s="25"/>
      <c r="C45" s="11"/>
      <c r="F45" s="2" t="s">
        <v>130</v>
      </c>
    </row>
    <row r="46" spans="2:6" x14ac:dyDescent="0.3">
      <c r="B46" s="27"/>
      <c r="C46" s="11"/>
      <c r="F46" s="2" t="s">
        <v>131</v>
      </c>
    </row>
    <row r="47" spans="2:6" x14ac:dyDescent="0.3">
      <c r="B47" s="25"/>
      <c r="C47" s="11"/>
      <c r="F47" s="2" t="s">
        <v>132</v>
      </c>
    </row>
    <row r="48" spans="2:6" x14ac:dyDescent="0.3">
      <c r="B48" s="27"/>
      <c r="C48" s="11"/>
      <c r="F48" s="2" t="s">
        <v>133</v>
      </c>
    </row>
    <row r="49" spans="2:8" x14ac:dyDescent="0.3">
      <c r="B49" s="25"/>
      <c r="C49" s="11"/>
    </row>
    <row r="50" spans="2:8" x14ac:dyDescent="0.3">
      <c r="B50" s="27"/>
      <c r="C50" s="11"/>
    </row>
    <row r="51" spans="2:8" x14ac:dyDescent="0.3">
      <c r="B51" s="25"/>
      <c r="C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20" priority="7" operator="greaterThan">
      <formula>10</formula>
    </cfRule>
  </conditionalFormatting>
  <conditionalFormatting sqref="C15:E25">
    <cfRule type="cellIs" dxfId="19" priority="1" operator="lessThan">
      <formula>1</formula>
    </cfRule>
    <cfRule type="cellIs" dxfId="18" priority="4" operator="lessThan">
      <formula>1</formula>
    </cfRule>
    <cfRule type="cellIs" dxfId="17" priority="5" operator="lessThan">
      <formula>1</formula>
    </cfRule>
    <cfRule type="cellIs" dxfId="16" priority="6" operator="greaterThan">
      <formula>10</formula>
    </cfRule>
  </conditionalFormatting>
  <conditionalFormatting sqref="C8">
    <cfRule type="cellIs" dxfId="15" priority="2" operator="lessThan">
      <formula>1</formula>
    </cfRule>
    <cfRule type="cellIs" dxfId="14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opLeftCell="A11" zoomScale="90" zoomScaleNormal="90" workbookViewId="0">
      <selection activeCell="E16" sqref="E16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43</v>
      </c>
    </row>
    <row r="5" spans="2:12" s="8" customFormat="1" ht="27" customHeight="1" x14ac:dyDescent="0.4">
      <c r="B5" s="4" t="s">
        <v>44</v>
      </c>
      <c r="C5" s="5"/>
      <c r="D5" s="6"/>
      <c r="E5" s="6"/>
      <c r="F5" s="7"/>
    </row>
    <row r="6" spans="2:12" s="8" customFormat="1" ht="27" customHeight="1" x14ac:dyDescent="0.4">
      <c r="B6" s="4" t="s">
        <v>45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41</v>
      </c>
      <c r="C8" s="38">
        <v>4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36</v>
      </c>
    </row>
    <row r="12" spans="2:12" x14ac:dyDescent="0.3">
      <c r="B12" s="13"/>
      <c r="C12" s="14"/>
      <c r="D12" s="14"/>
      <c r="E12" s="14"/>
      <c r="F12" s="14" t="s">
        <v>34</v>
      </c>
    </row>
    <row r="13" spans="2:12" x14ac:dyDescent="0.3">
      <c r="B13" s="13"/>
      <c r="C13" s="14"/>
      <c r="D13" s="14"/>
      <c r="E13" s="14"/>
      <c r="F13" s="14" t="s">
        <v>35</v>
      </c>
      <c r="J13" s="2" t="s">
        <v>0</v>
      </c>
      <c r="K13" s="2" t="s">
        <v>42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31</v>
      </c>
      <c r="I14" s="2" t="str">
        <f>B15</f>
        <v>Kock 1</v>
      </c>
      <c r="J14" s="2">
        <f t="shared" ref="J14:L24" si="0">C15</f>
        <v>6.5</v>
      </c>
      <c r="K14" s="2">
        <f t="shared" si="0"/>
        <v>7.5</v>
      </c>
      <c r="L14" s="2">
        <f t="shared" si="0"/>
        <v>8</v>
      </c>
    </row>
    <row r="15" spans="2:12" ht="15.75" x14ac:dyDescent="0.25">
      <c r="B15" s="16" t="s">
        <v>3</v>
      </c>
      <c r="C15" s="17">
        <v>6.5</v>
      </c>
      <c r="D15" s="17">
        <v>7.5</v>
      </c>
      <c r="E15" s="17">
        <v>8</v>
      </c>
      <c r="F15" s="17"/>
      <c r="I15" s="2" t="str">
        <f t="shared" ref="I15:I24" si="1">B16</f>
        <v>Kock2</v>
      </c>
      <c r="J15" s="2">
        <f t="shared" si="0"/>
        <v>6</v>
      </c>
      <c r="K15" s="2">
        <f t="shared" si="0"/>
        <v>6</v>
      </c>
      <c r="L15" s="2">
        <f t="shared" si="0"/>
        <v>6.5</v>
      </c>
    </row>
    <row r="16" spans="2:12" x14ac:dyDescent="0.3">
      <c r="B16" s="14" t="s">
        <v>4</v>
      </c>
      <c r="C16" s="18">
        <v>6</v>
      </c>
      <c r="D16" s="18">
        <v>6</v>
      </c>
      <c r="E16" s="18">
        <v>6.5</v>
      </c>
      <c r="F16" s="18"/>
      <c r="I16" s="2" t="str">
        <f t="shared" si="1"/>
        <v>Kock 3</v>
      </c>
      <c r="J16" s="2">
        <f t="shared" si="0"/>
        <v>5</v>
      </c>
      <c r="K16" s="2">
        <f t="shared" si="0"/>
        <v>6</v>
      </c>
      <c r="L16" s="2">
        <f t="shared" si="0"/>
        <v>6</v>
      </c>
    </row>
    <row r="17" spans="2:12" x14ac:dyDescent="0.3">
      <c r="B17" s="14" t="s">
        <v>5</v>
      </c>
      <c r="C17" s="18">
        <v>5</v>
      </c>
      <c r="D17" s="18">
        <v>6</v>
      </c>
      <c r="E17" s="18">
        <v>6</v>
      </c>
      <c r="F17" s="18"/>
      <c r="I17" s="2" t="str">
        <f t="shared" si="1"/>
        <v>Kock 4</v>
      </c>
      <c r="J17" s="2">
        <f t="shared" si="0"/>
        <v>5</v>
      </c>
      <c r="K17" s="2">
        <f t="shared" si="0"/>
        <v>4</v>
      </c>
      <c r="L17" s="2">
        <f t="shared" si="0"/>
        <v>6</v>
      </c>
    </row>
    <row r="18" spans="2:12" x14ac:dyDescent="0.3">
      <c r="B18" s="14" t="s">
        <v>6</v>
      </c>
      <c r="C18" s="18">
        <v>5</v>
      </c>
      <c r="D18" s="18">
        <v>4</v>
      </c>
      <c r="E18" s="18">
        <v>6</v>
      </c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:L25" si="2">C27</f>
        <v>5.625</v>
      </c>
      <c r="K25" s="2">
        <f t="shared" si="2"/>
        <v>11.75</v>
      </c>
      <c r="L25" s="2">
        <f t="shared" si="2"/>
        <v>13.25</v>
      </c>
    </row>
    <row r="26" spans="2:12" x14ac:dyDescent="0.3">
      <c r="B26" s="14" t="s">
        <v>19</v>
      </c>
      <c r="C26" s="18">
        <f>SUM(C15:C25)</f>
        <v>22.5</v>
      </c>
      <c r="D26" s="18">
        <f>SUM(D15:D25)*2</f>
        <v>47</v>
      </c>
      <c r="E26" s="18">
        <f>SUM(E15:E25)*2</f>
        <v>53</v>
      </c>
      <c r="F26" s="18"/>
    </row>
    <row r="27" spans="2:12" x14ac:dyDescent="0.3">
      <c r="B27" s="19" t="s">
        <v>18</v>
      </c>
      <c r="C27" s="20">
        <f>C26/C8</f>
        <v>5.625</v>
      </c>
      <c r="D27" s="20">
        <f>D26/C8</f>
        <v>11.75</v>
      </c>
      <c r="E27" s="20">
        <f>E26/C8</f>
        <v>13.25</v>
      </c>
      <c r="F27" s="21">
        <f>SUM(C27:E27)</f>
        <v>30.625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33</v>
      </c>
      <c r="C31" s="25"/>
      <c r="D31" s="25"/>
      <c r="E31" s="25"/>
      <c r="F31" s="24" t="s">
        <v>32</v>
      </c>
      <c r="G31" s="11"/>
      <c r="H31" s="7"/>
    </row>
    <row r="32" spans="2:12" ht="21" customHeight="1" x14ac:dyDescent="0.3">
      <c r="B32" s="9"/>
      <c r="C32" s="11" t="s">
        <v>70</v>
      </c>
      <c r="D32" s="11"/>
      <c r="E32" s="11" t="s">
        <v>71</v>
      </c>
      <c r="F32" s="11" t="s">
        <v>72</v>
      </c>
      <c r="G32" s="11"/>
      <c r="H32" s="11"/>
    </row>
    <row r="33" spans="2:6" x14ac:dyDescent="0.3">
      <c r="B33" s="11"/>
      <c r="C33" s="11"/>
      <c r="E33" s="2" t="s">
        <v>83</v>
      </c>
      <c r="F33" s="2" t="s">
        <v>73</v>
      </c>
    </row>
    <row r="34" spans="2:6" x14ac:dyDescent="0.3">
      <c r="B34" s="11"/>
      <c r="C34" s="11"/>
      <c r="E34" s="2" t="s">
        <v>84</v>
      </c>
    </row>
    <row r="35" spans="2:6" x14ac:dyDescent="0.3">
      <c r="B35" s="26"/>
      <c r="C35" s="11"/>
      <c r="F35" s="2" t="s">
        <v>99</v>
      </c>
    </row>
    <row r="36" spans="2:6" x14ac:dyDescent="0.3">
      <c r="B36" s="11"/>
      <c r="C36" s="11"/>
      <c r="E36" s="2" t="s">
        <v>100</v>
      </c>
    </row>
    <row r="37" spans="2:6" x14ac:dyDescent="0.3">
      <c r="B37" s="11"/>
      <c r="C37" s="11"/>
      <c r="E37" s="2" t="s">
        <v>101</v>
      </c>
    </row>
    <row r="38" spans="2:6" x14ac:dyDescent="0.3">
      <c r="B38" s="11"/>
      <c r="C38" s="11"/>
      <c r="E38" s="2" t="s">
        <v>103</v>
      </c>
      <c r="F38" s="2" t="s">
        <v>102</v>
      </c>
    </row>
    <row r="39" spans="2:6" x14ac:dyDescent="0.3">
      <c r="B39" s="27"/>
      <c r="C39" s="11"/>
      <c r="F39" s="2" t="s">
        <v>113</v>
      </c>
    </row>
    <row r="40" spans="2:6" x14ac:dyDescent="0.3">
      <c r="B40" s="25"/>
      <c r="C40" s="11"/>
      <c r="E40" s="2" t="s">
        <v>114</v>
      </c>
    </row>
    <row r="41" spans="2:6" x14ac:dyDescent="0.3">
      <c r="B41" s="27"/>
      <c r="C41" s="11"/>
      <c r="E41" s="2" t="s">
        <v>115</v>
      </c>
    </row>
    <row r="42" spans="2:6" x14ac:dyDescent="0.3">
      <c r="B42" s="25"/>
      <c r="C42" s="11"/>
      <c r="F42" s="2" t="s">
        <v>108</v>
      </c>
    </row>
    <row r="43" spans="2:6" x14ac:dyDescent="0.3">
      <c r="B43" s="25"/>
      <c r="C43" s="11"/>
      <c r="F43" s="2" t="s">
        <v>135</v>
      </c>
    </row>
    <row r="44" spans="2:6" x14ac:dyDescent="0.3">
      <c r="B44" s="27"/>
      <c r="C44" s="11"/>
      <c r="F44" s="2" t="s">
        <v>136</v>
      </c>
    </row>
    <row r="45" spans="2:6" x14ac:dyDescent="0.3">
      <c r="B45" s="25"/>
      <c r="C45" s="11"/>
      <c r="F45" s="2" t="s">
        <v>108</v>
      </c>
    </row>
    <row r="46" spans="2:6" x14ac:dyDescent="0.3">
      <c r="B46" s="27"/>
      <c r="C46" s="11"/>
      <c r="F46" s="2" t="s">
        <v>137</v>
      </c>
    </row>
    <row r="47" spans="2:6" x14ac:dyDescent="0.3">
      <c r="B47" s="25"/>
      <c r="C47" s="11"/>
    </row>
    <row r="48" spans="2:6" x14ac:dyDescent="0.3">
      <c r="B48" s="27"/>
      <c r="C48" s="11"/>
    </row>
    <row r="49" spans="2:3" x14ac:dyDescent="0.3">
      <c r="B49" s="25"/>
      <c r="C49" s="11"/>
    </row>
    <row r="50" spans="2:3" x14ac:dyDescent="0.3">
      <c r="B50" s="27"/>
      <c r="C50" s="11"/>
    </row>
    <row r="51" spans="2:3" x14ac:dyDescent="0.3">
      <c r="B51" s="25"/>
      <c r="C51" s="11"/>
    </row>
    <row r="52" spans="2:3" x14ac:dyDescent="0.3">
      <c r="B52" s="27"/>
      <c r="C52" s="11"/>
    </row>
    <row r="53" spans="2:3" x14ac:dyDescent="0.3">
      <c r="B53" s="11"/>
      <c r="C53" s="11"/>
    </row>
    <row r="54" spans="2:3" x14ac:dyDescent="0.3">
      <c r="B54" s="33"/>
      <c r="C54" s="11"/>
    </row>
    <row r="55" spans="2:3" x14ac:dyDescent="0.3">
      <c r="B55" s="11"/>
      <c r="C55" s="11"/>
    </row>
    <row r="56" spans="2:3" x14ac:dyDescent="0.3">
      <c r="B56" s="33"/>
      <c r="C56" s="11"/>
    </row>
    <row r="57" spans="2:3" x14ac:dyDescent="0.3">
      <c r="B57" s="11"/>
      <c r="C57" s="11"/>
    </row>
    <row r="58" spans="2:3" x14ac:dyDescent="0.3">
      <c r="B58" s="33"/>
      <c r="C58" s="11"/>
    </row>
    <row r="59" spans="2:3" x14ac:dyDescent="0.3">
      <c r="B59" s="11"/>
      <c r="C59" s="11"/>
    </row>
    <row r="60" spans="2:3" x14ac:dyDescent="0.3">
      <c r="B60" s="11"/>
      <c r="C60" s="11"/>
    </row>
    <row r="61" spans="2:3" x14ac:dyDescent="0.3">
      <c r="B61" s="11"/>
      <c r="C61" s="11"/>
    </row>
    <row r="62" spans="2:3" x14ac:dyDescent="0.3">
      <c r="B62" s="11"/>
      <c r="C62" s="11"/>
    </row>
    <row r="63" spans="2:3" x14ac:dyDescent="0.3">
      <c r="B63" s="11"/>
      <c r="C63" s="11"/>
    </row>
    <row r="64" spans="2:3" x14ac:dyDescent="0.3">
      <c r="B64" s="11"/>
      <c r="C64" s="11"/>
    </row>
    <row r="65" spans="2:8" x14ac:dyDescent="0.3">
      <c r="B65" s="11"/>
      <c r="C65" s="11"/>
    </row>
    <row r="66" spans="2:8" x14ac:dyDescent="0.3">
      <c r="B66" s="11"/>
      <c r="C66" s="11"/>
    </row>
    <row r="67" spans="2:8" ht="18.600000000000001" customHeight="1" x14ac:dyDescent="0.3">
      <c r="B67" s="11"/>
      <c r="C67" s="11"/>
    </row>
    <row r="68" spans="2:8" ht="18.600000000000001" customHeight="1" x14ac:dyDescent="0.3">
      <c r="B68" s="11"/>
      <c r="C68" s="11"/>
    </row>
    <row r="69" spans="2:8" x14ac:dyDescent="0.3">
      <c r="B69" s="11"/>
      <c r="C69" s="11"/>
    </row>
    <row r="70" spans="2:8" x14ac:dyDescent="0.3">
      <c r="B70" s="11"/>
      <c r="C70" s="11"/>
    </row>
    <row r="71" spans="2:8" x14ac:dyDescent="0.3">
      <c r="B71" s="11"/>
      <c r="C71" s="11"/>
    </row>
    <row r="72" spans="2:8" x14ac:dyDescent="0.3">
      <c r="B72" s="11"/>
      <c r="C72" s="11"/>
    </row>
    <row r="73" spans="2:8" x14ac:dyDescent="0.3">
      <c r="B73" s="11"/>
      <c r="C73" s="11"/>
    </row>
    <row r="74" spans="2:8" x14ac:dyDescent="0.3">
      <c r="B74" s="11"/>
      <c r="C74" s="11"/>
    </row>
    <row r="75" spans="2:8" x14ac:dyDescent="0.3">
      <c r="B75" s="11"/>
      <c r="C75" s="11"/>
    </row>
    <row r="76" spans="2:8" x14ac:dyDescent="0.3">
      <c r="B76" s="11"/>
      <c r="C76" s="11"/>
    </row>
    <row r="77" spans="2:8" x14ac:dyDescent="0.3">
      <c r="B77" s="11"/>
      <c r="C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13" priority="7" operator="greaterThan">
      <formula>10</formula>
    </cfRule>
  </conditionalFormatting>
  <conditionalFormatting sqref="C15:E25">
    <cfRule type="cellIs" dxfId="12" priority="1" operator="lessThan">
      <formula>1</formula>
    </cfRule>
    <cfRule type="cellIs" dxfId="11" priority="4" operator="lessThan">
      <formula>1</formula>
    </cfRule>
    <cfRule type="cellIs" dxfId="10" priority="5" operator="lessThan">
      <formula>1</formula>
    </cfRule>
    <cfRule type="cellIs" dxfId="9" priority="6" operator="greaterThan">
      <formula>10</formula>
    </cfRule>
  </conditionalFormatting>
  <conditionalFormatting sqref="C8">
    <cfRule type="cellIs" dxfId="8" priority="2" operator="lessThan">
      <formula>1</formula>
    </cfRule>
    <cfRule type="cellIs" dxfId="7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opLeftCell="A10" zoomScale="90" zoomScaleNormal="90" workbookViewId="0">
      <selection activeCell="E16" sqref="E16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43</v>
      </c>
    </row>
    <row r="5" spans="2:12" s="8" customFormat="1" ht="27" customHeight="1" x14ac:dyDescent="0.4">
      <c r="B5" s="4" t="s">
        <v>47</v>
      </c>
      <c r="C5" s="5"/>
      <c r="D5" s="6"/>
      <c r="E5" s="6"/>
      <c r="F5" s="7"/>
    </row>
    <row r="6" spans="2:12" s="8" customFormat="1" ht="27" customHeight="1" x14ac:dyDescent="0.4">
      <c r="B6" s="4" t="s">
        <v>46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41</v>
      </c>
      <c r="C8" s="38">
        <v>4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16</v>
      </c>
      <c r="C10" s="12" t="s">
        <v>29</v>
      </c>
      <c r="D10" s="12" t="s">
        <v>28</v>
      </c>
      <c r="E10" s="12" t="s">
        <v>30</v>
      </c>
      <c r="F10" s="12" t="s">
        <v>17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36</v>
      </c>
    </row>
    <row r="12" spans="2:12" x14ac:dyDescent="0.3">
      <c r="B12" s="13"/>
      <c r="C12" s="14"/>
      <c r="D12" s="14"/>
      <c r="E12" s="14"/>
      <c r="F12" s="14" t="s">
        <v>34</v>
      </c>
    </row>
    <row r="13" spans="2:12" x14ac:dyDescent="0.3">
      <c r="B13" s="13"/>
      <c r="C13" s="14"/>
      <c r="D13" s="14"/>
      <c r="E13" s="14"/>
      <c r="F13" s="14" t="s">
        <v>35</v>
      </c>
      <c r="J13" s="2" t="s">
        <v>0</v>
      </c>
      <c r="K13" s="2" t="s">
        <v>42</v>
      </c>
      <c r="L13" s="2" t="s">
        <v>26</v>
      </c>
    </row>
    <row r="14" spans="2:12" x14ac:dyDescent="0.3">
      <c r="B14" s="15"/>
      <c r="C14" s="16"/>
      <c r="D14" s="16"/>
      <c r="E14" s="16"/>
      <c r="F14" s="16" t="s">
        <v>31</v>
      </c>
      <c r="I14" s="2" t="str">
        <f>B15</f>
        <v>Kock 1</v>
      </c>
      <c r="J14" s="2">
        <f t="shared" ref="J14:L24" si="0">C15</f>
        <v>5</v>
      </c>
      <c r="K14" s="2">
        <f t="shared" si="0"/>
        <v>6</v>
      </c>
      <c r="L14" s="2">
        <f t="shared" si="0"/>
        <v>6.5</v>
      </c>
    </row>
    <row r="15" spans="2:12" ht="15.75" x14ac:dyDescent="0.25">
      <c r="B15" s="16" t="s">
        <v>3</v>
      </c>
      <c r="C15" s="17">
        <v>5</v>
      </c>
      <c r="D15" s="17">
        <v>6</v>
      </c>
      <c r="E15" s="17">
        <v>6.5</v>
      </c>
      <c r="F15" s="17"/>
      <c r="I15" s="2" t="str">
        <f t="shared" ref="I15:I24" si="1">B16</f>
        <v>Kock2</v>
      </c>
      <c r="J15" s="2">
        <f t="shared" si="0"/>
        <v>5</v>
      </c>
      <c r="K15" s="2">
        <f t="shared" si="0"/>
        <v>5</v>
      </c>
      <c r="L15" s="2">
        <f t="shared" si="0"/>
        <v>6.5</v>
      </c>
    </row>
    <row r="16" spans="2:12" x14ac:dyDescent="0.3">
      <c r="B16" s="14" t="s">
        <v>4</v>
      </c>
      <c r="C16" s="18">
        <v>5</v>
      </c>
      <c r="D16" s="18">
        <v>5</v>
      </c>
      <c r="E16" s="18">
        <v>6.5</v>
      </c>
      <c r="F16" s="18"/>
      <c r="I16" s="2" t="str">
        <f t="shared" si="1"/>
        <v>Kock 3</v>
      </c>
      <c r="J16" s="2">
        <f t="shared" si="0"/>
        <v>5</v>
      </c>
      <c r="K16" s="2">
        <f t="shared" si="0"/>
        <v>5</v>
      </c>
      <c r="L16" s="2">
        <f t="shared" si="0"/>
        <v>7</v>
      </c>
    </row>
    <row r="17" spans="2:12" x14ac:dyDescent="0.3">
      <c r="B17" s="14" t="s">
        <v>5</v>
      </c>
      <c r="C17" s="18">
        <v>5</v>
      </c>
      <c r="D17" s="18">
        <v>5</v>
      </c>
      <c r="E17" s="18">
        <v>7</v>
      </c>
      <c r="F17" s="18"/>
      <c r="I17" s="2" t="str">
        <f t="shared" si="1"/>
        <v>Kock 4</v>
      </c>
      <c r="J17" s="2">
        <f t="shared" si="0"/>
        <v>5</v>
      </c>
      <c r="K17" s="2">
        <f t="shared" si="0"/>
        <v>4</v>
      </c>
      <c r="L17" s="2">
        <f t="shared" si="0"/>
        <v>5</v>
      </c>
    </row>
    <row r="18" spans="2:12" x14ac:dyDescent="0.3">
      <c r="B18" s="14" t="s">
        <v>6</v>
      </c>
      <c r="C18" s="18">
        <v>5</v>
      </c>
      <c r="D18" s="18">
        <v>4</v>
      </c>
      <c r="E18" s="18">
        <v>5</v>
      </c>
      <c r="F18" s="18"/>
      <c r="I18" s="2" t="str">
        <f t="shared" si="1"/>
        <v>Kock 5</v>
      </c>
      <c r="J18" s="2">
        <f t="shared" si="0"/>
        <v>0</v>
      </c>
      <c r="K18" s="2">
        <f t="shared" si="0"/>
        <v>0</v>
      </c>
      <c r="L18" s="2">
        <f t="shared" si="0"/>
        <v>0</v>
      </c>
    </row>
    <row r="19" spans="2:12" x14ac:dyDescent="0.3">
      <c r="B19" s="14" t="s">
        <v>7</v>
      </c>
      <c r="C19" s="18"/>
      <c r="D19" s="18"/>
      <c r="E19" s="18"/>
      <c r="F19" s="18"/>
      <c r="I19" s="2" t="str">
        <f t="shared" si="1"/>
        <v>Kock 6</v>
      </c>
      <c r="J19" s="2">
        <f t="shared" si="0"/>
        <v>0</v>
      </c>
      <c r="K19" s="2">
        <f t="shared" si="0"/>
        <v>0</v>
      </c>
      <c r="L19" s="2">
        <f t="shared" si="0"/>
        <v>0</v>
      </c>
    </row>
    <row r="20" spans="2:12" x14ac:dyDescent="0.3">
      <c r="B20" s="14" t="s">
        <v>8</v>
      </c>
      <c r="C20" s="18"/>
      <c r="D20" s="18"/>
      <c r="E20" s="18"/>
      <c r="F20" s="18"/>
      <c r="I20" s="2" t="str">
        <f t="shared" si="1"/>
        <v>Kock 7</v>
      </c>
      <c r="J20" s="2">
        <f t="shared" si="0"/>
        <v>0</v>
      </c>
      <c r="K20" s="2">
        <f t="shared" si="0"/>
        <v>0</v>
      </c>
      <c r="L20" s="2">
        <f t="shared" si="0"/>
        <v>0</v>
      </c>
    </row>
    <row r="21" spans="2:12" x14ac:dyDescent="0.3">
      <c r="B21" s="14" t="s">
        <v>9</v>
      </c>
      <c r="C21" s="18"/>
      <c r="D21" s="18"/>
      <c r="E21" s="18"/>
      <c r="F21" s="18"/>
      <c r="I21" s="2" t="str">
        <f t="shared" si="1"/>
        <v>Kock 8</v>
      </c>
      <c r="J21" s="2">
        <f t="shared" si="0"/>
        <v>0</v>
      </c>
      <c r="K21" s="2">
        <f t="shared" si="0"/>
        <v>0</v>
      </c>
      <c r="L21" s="2">
        <f t="shared" si="0"/>
        <v>0</v>
      </c>
    </row>
    <row r="22" spans="2:12" x14ac:dyDescent="0.3">
      <c r="B22" s="14" t="s">
        <v>10</v>
      </c>
      <c r="C22" s="18"/>
      <c r="D22" s="18"/>
      <c r="E22" s="18"/>
      <c r="F22" s="18"/>
      <c r="I22" s="2" t="str">
        <f t="shared" si="1"/>
        <v>Kock 9</v>
      </c>
      <c r="J22" s="2">
        <f t="shared" si="0"/>
        <v>0</v>
      </c>
      <c r="K22" s="2">
        <f t="shared" si="0"/>
        <v>0</v>
      </c>
      <c r="L22" s="2">
        <f t="shared" si="0"/>
        <v>0</v>
      </c>
    </row>
    <row r="23" spans="2:12" x14ac:dyDescent="0.3">
      <c r="B23" s="14" t="s">
        <v>11</v>
      </c>
      <c r="C23" s="18"/>
      <c r="D23" s="18"/>
      <c r="E23" s="18"/>
      <c r="F23" s="18"/>
      <c r="I23" s="2" t="str">
        <f t="shared" si="1"/>
        <v>Kock 10</v>
      </c>
      <c r="J23" s="2">
        <f t="shared" si="0"/>
        <v>0</v>
      </c>
      <c r="K23" s="2">
        <f t="shared" si="0"/>
        <v>0</v>
      </c>
      <c r="L23" s="2">
        <f t="shared" si="0"/>
        <v>0</v>
      </c>
    </row>
    <row r="24" spans="2:12" x14ac:dyDescent="0.3">
      <c r="B24" s="14" t="s">
        <v>12</v>
      </c>
      <c r="C24" s="18"/>
      <c r="D24" s="18"/>
      <c r="E24" s="18"/>
      <c r="F24" s="18"/>
      <c r="I24" s="2" t="str">
        <f t="shared" si="1"/>
        <v>Kock 11</v>
      </c>
      <c r="J24" s="2">
        <f t="shared" si="0"/>
        <v>0</v>
      </c>
      <c r="K24" s="2">
        <f t="shared" si="0"/>
        <v>0</v>
      </c>
      <c r="L24" s="2">
        <f t="shared" si="0"/>
        <v>0</v>
      </c>
    </row>
    <row r="25" spans="2:12" x14ac:dyDescent="0.3">
      <c r="B25" s="14" t="s">
        <v>13</v>
      </c>
      <c r="C25" s="18"/>
      <c r="D25" s="18"/>
      <c r="E25" s="18"/>
      <c r="F25" s="18"/>
      <c r="I25" s="2" t="str">
        <f>B27</f>
        <v>potential</v>
      </c>
      <c r="J25" s="2">
        <f t="shared" ref="J25:L25" si="2">C27</f>
        <v>5</v>
      </c>
      <c r="K25" s="2">
        <f t="shared" si="2"/>
        <v>10</v>
      </c>
      <c r="L25" s="2">
        <f t="shared" si="2"/>
        <v>12.5</v>
      </c>
    </row>
    <row r="26" spans="2:12" x14ac:dyDescent="0.3">
      <c r="B26" s="14" t="s">
        <v>19</v>
      </c>
      <c r="C26" s="18">
        <f>SUM(C15:C25)</f>
        <v>20</v>
      </c>
      <c r="D26" s="18">
        <f>SUM(D15:D25)*2</f>
        <v>40</v>
      </c>
      <c r="E26" s="18">
        <f>SUM(E15:E25)*2</f>
        <v>50</v>
      </c>
      <c r="F26" s="18"/>
    </row>
    <row r="27" spans="2:12" x14ac:dyDescent="0.3">
      <c r="B27" s="19" t="s">
        <v>18</v>
      </c>
      <c r="C27" s="20">
        <f>C26/$C$8</f>
        <v>5</v>
      </c>
      <c r="D27" s="20">
        <f t="shared" ref="D27:E27" si="3">D26/$C$8</f>
        <v>10</v>
      </c>
      <c r="E27" s="20">
        <f t="shared" si="3"/>
        <v>12.5</v>
      </c>
      <c r="F27" s="21">
        <f>SUM(C27:E27)</f>
        <v>27.5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15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33</v>
      </c>
      <c r="C31" s="25"/>
      <c r="D31" s="25"/>
      <c r="E31" s="25"/>
      <c r="F31" s="24" t="s">
        <v>32</v>
      </c>
      <c r="G31" s="11"/>
      <c r="H31" s="7"/>
    </row>
    <row r="32" spans="2:12" ht="21" customHeight="1" x14ac:dyDescent="0.3">
      <c r="B32" s="9"/>
      <c r="C32" s="11" t="s">
        <v>75</v>
      </c>
      <c r="D32" s="11"/>
      <c r="E32" s="11" t="s">
        <v>74</v>
      </c>
      <c r="F32" s="11" t="s">
        <v>86</v>
      </c>
      <c r="G32" s="11"/>
      <c r="H32" s="11"/>
    </row>
    <row r="33" spans="2:6" x14ac:dyDescent="0.3">
      <c r="B33" s="11"/>
      <c r="C33" s="11" t="s">
        <v>76</v>
      </c>
      <c r="E33" s="2" t="s">
        <v>85</v>
      </c>
      <c r="F33" s="2" t="s">
        <v>87</v>
      </c>
    </row>
    <row r="34" spans="2:6" x14ac:dyDescent="0.3">
      <c r="B34" s="11"/>
      <c r="C34" s="11" t="s">
        <v>139</v>
      </c>
      <c r="F34" s="2" t="s">
        <v>104</v>
      </c>
    </row>
    <row r="35" spans="2:6" x14ac:dyDescent="0.3">
      <c r="B35" s="26"/>
      <c r="C35" s="11"/>
      <c r="E35" s="2" t="s">
        <v>105</v>
      </c>
    </row>
    <row r="36" spans="2:6" x14ac:dyDescent="0.3">
      <c r="B36" s="11"/>
      <c r="C36" s="11"/>
      <c r="F36" s="2" t="s">
        <v>106</v>
      </c>
    </row>
    <row r="37" spans="2:6" x14ac:dyDescent="0.3">
      <c r="B37" s="11"/>
      <c r="C37" s="11"/>
      <c r="F37" s="2" t="s">
        <v>107</v>
      </c>
    </row>
    <row r="38" spans="2:6" x14ac:dyDescent="0.3">
      <c r="B38" s="11"/>
      <c r="C38" s="11"/>
      <c r="F38" s="2" t="s">
        <v>120</v>
      </c>
    </row>
    <row r="39" spans="2:6" x14ac:dyDescent="0.3">
      <c r="B39" s="27"/>
      <c r="C39" s="11"/>
      <c r="F39" s="2" t="s">
        <v>121</v>
      </c>
    </row>
    <row r="40" spans="2:6" x14ac:dyDescent="0.3">
      <c r="B40" s="25"/>
      <c r="C40" s="11"/>
      <c r="F40" s="2" t="s">
        <v>122</v>
      </c>
    </row>
    <row r="41" spans="2:6" x14ac:dyDescent="0.3">
      <c r="B41" s="27"/>
      <c r="C41" s="11"/>
      <c r="F41" s="2" t="s">
        <v>123</v>
      </c>
    </row>
    <row r="42" spans="2:6" x14ac:dyDescent="0.3">
      <c r="B42" s="25"/>
      <c r="C42" s="11"/>
      <c r="F42" s="2" t="s">
        <v>124</v>
      </c>
    </row>
    <row r="43" spans="2:6" x14ac:dyDescent="0.3">
      <c r="B43" s="25"/>
      <c r="C43" s="11"/>
      <c r="F43" s="2" t="s">
        <v>136</v>
      </c>
    </row>
    <row r="44" spans="2:6" x14ac:dyDescent="0.3">
      <c r="B44" s="27"/>
      <c r="C44" s="11"/>
      <c r="F44" s="2" t="s">
        <v>122</v>
      </c>
    </row>
    <row r="45" spans="2:6" x14ac:dyDescent="0.3">
      <c r="B45" s="25"/>
      <c r="C45" s="11"/>
      <c r="F45" s="2" t="s">
        <v>138</v>
      </c>
    </row>
    <row r="46" spans="2:6" x14ac:dyDescent="0.3">
      <c r="B46" s="27"/>
      <c r="C46" s="11"/>
      <c r="F46" s="2" t="s">
        <v>140</v>
      </c>
    </row>
    <row r="47" spans="2:6" x14ac:dyDescent="0.3">
      <c r="B47" s="25"/>
      <c r="C47" s="11"/>
    </row>
    <row r="48" spans="2:6" x14ac:dyDescent="0.3">
      <c r="B48" s="27"/>
      <c r="C48" s="11"/>
    </row>
    <row r="49" spans="2:8" x14ac:dyDescent="0.3">
      <c r="B49" s="25"/>
      <c r="C49" s="11"/>
    </row>
    <row r="50" spans="2:8" x14ac:dyDescent="0.3">
      <c r="B50" s="28"/>
      <c r="C50" s="29"/>
      <c r="D50" s="29"/>
      <c r="E50" s="29"/>
      <c r="F50" s="31"/>
      <c r="G50" s="27"/>
      <c r="H50" s="11"/>
    </row>
    <row r="51" spans="2:8" x14ac:dyDescent="0.3">
      <c r="B51" s="28"/>
      <c r="C51" s="29"/>
      <c r="D51" s="29"/>
      <c r="E51" s="29"/>
      <c r="F51" s="7"/>
      <c r="G51" s="25"/>
      <c r="H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6" priority="7" operator="greaterThan">
      <formula>10</formula>
    </cfRule>
  </conditionalFormatting>
  <conditionalFormatting sqref="C15:E25">
    <cfRule type="cellIs" dxfId="5" priority="1" operator="lessThan">
      <formula>1</formula>
    </cfRule>
    <cfRule type="cellIs" dxfId="4" priority="4" operator="lessThan">
      <formula>1</formula>
    </cfRule>
    <cfRule type="cellIs" dxfId="3" priority="5" operator="lessThan">
      <formula>1</formula>
    </cfRule>
    <cfRule type="cellIs" dxfId="2" priority="6" operator="greaterThan">
      <formula>10</formula>
    </cfRule>
  </conditionalFormatting>
  <conditionalFormatting sqref="C8">
    <cfRule type="cellIs" dxfId="1" priority="2" operator="lessThan">
      <formula>1</formula>
    </cfRule>
    <cfRule type="cellIs" dxfId="0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4" sqref="A4"/>
    </sheetView>
  </sheetViews>
  <sheetFormatPr defaultRowHeight="14.4" x14ac:dyDescent="0.3"/>
  <sheetData>
    <row r="3" spans="1:1" ht="21" x14ac:dyDescent="0.35">
      <c r="A3" s="1"/>
    </row>
    <row r="4" spans="1:1" ht="21" x14ac:dyDescent="0.35">
      <c r="A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Totalt Nöt</vt:lpstr>
      <vt:lpstr>1. Herefordkorsning</vt:lpstr>
      <vt:lpstr>2. Småländsk gatukorsning</vt:lpstr>
      <vt:lpstr>3. Random biff</vt:lpstr>
      <vt:lpstr> 4. SIMGUS</vt:lpstr>
      <vt:lpstr>5. Simmental</vt:lpstr>
      <vt:lpstr>Blad3</vt:lpstr>
      <vt:lpstr>Blad2</vt:lpstr>
    </vt:vector>
  </TitlesOfParts>
  <Company>LRF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Auni Hamberg</cp:lastModifiedBy>
  <cp:lastPrinted>2014-11-26T13:08:26Z</cp:lastPrinted>
  <dcterms:created xsi:type="dcterms:W3CDTF">2013-10-19T12:51:31Z</dcterms:created>
  <dcterms:modified xsi:type="dcterms:W3CDTF">2015-09-08T15:11:13Z</dcterms:modified>
</cp:coreProperties>
</file>