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2288" windowHeight="5292" firstSheet="7" activeTab="10"/>
  </bookViews>
  <sheets>
    <sheet name="Totalt Griskött" sheetId="11" r:id="rId1"/>
    <sheet name="Referens" sheetId="40" r:id="rId2"/>
    <sheet name="Ragnarssons SO" sheetId="48" r:id="rId3"/>
    <sheet name="Ragnarssons Tung" sheetId="49" r:id="rId4"/>
    <sheet name="Treras Skärshult" sheetId="46" r:id="rId5"/>
    <sheet name="MangalizaLinderöd " sheetId="45" r:id="rId6"/>
    <sheet name="LindeMangaDurSLR" sheetId="44" r:id="rId7"/>
    <sheet name="Lillehems" sheetId="35" r:id="rId8"/>
    <sheet name="Mangaliza " sheetId="36" r:id="rId9"/>
    <sheet name="Gris från Halla " sheetId="37" r:id="rId10"/>
    <sheet name="Berkshire " sheetId="38" r:id="rId11"/>
    <sheet name="Blad3" sheetId="3" r:id="rId12"/>
    <sheet name="Blad2" sheetId="2" r:id="rId13"/>
  </sheets>
  <calcPr calcId="145621"/>
</workbook>
</file>

<file path=xl/calcChain.xml><?xml version="1.0" encoding="utf-8"?>
<calcChain xmlns="http://schemas.openxmlformats.org/spreadsheetml/2006/main">
  <c r="F50" i="49" l="1"/>
  <c r="F51" i="49" s="1"/>
  <c r="F15" i="11" s="1"/>
  <c r="E50" i="49"/>
  <c r="E51" i="49" s="1"/>
  <c r="E15" i="11" s="1"/>
  <c r="D50" i="49"/>
  <c r="D51" i="49" s="1"/>
  <c r="D15" i="11" s="1"/>
  <c r="C50" i="49"/>
  <c r="C51" i="49" s="1"/>
  <c r="C15" i="11" s="1"/>
  <c r="N48" i="49"/>
  <c r="M48" i="49"/>
  <c r="L48" i="49"/>
  <c r="K48" i="49"/>
  <c r="N47" i="49"/>
  <c r="M47" i="49"/>
  <c r="L47" i="49"/>
  <c r="K47" i="49"/>
  <c r="N46" i="49"/>
  <c r="M46" i="49"/>
  <c r="L46" i="49"/>
  <c r="K46" i="49"/>
  <c r="N45" i="49"/>
  <c r="M45" i="49"/>
  <c r="L45" i="49"/>
  <c r="K45" i="49"/>
  <c r="N44" i="49"/>
  <c r="M44" i="49"/>
  <c r="L44" i="49"/>
  <c r="K44" i="49"/>
  <c r="N43" i="49"/>
  <c r="M43" i="49"/>
  <c r="L43" i="49"/>
  <c r="K43" i="49"/>
  <c r="N42" i="49"/>
  <c r="M42" i="49"/>
  <c r="L42" i="49"/>
  <c r="K42" i="49"/>
  <c r="N41" i="49"/>
  <c r="M41" i="49"/>
  <c r="L41" i="49"/>
  <c r="K41" i="49"/>
  <c r="N40" i="49"/>
  <c r="M40" i="49"/>
  <c r="L40" i="49"/>
  <c r="K40" i="49"/>
  <c r="N39" i="49"/>
  <c r="M39" i="49"/>
  <c r="L39" i="49"/>
  <c r="K39" i="49"/>
  <c r="N38" i="49"/>
  <c r="M38" i="49"/>
  <c r="L38" i="49"/>
  <c r="K38" i="49"/>
  <c r="N37" i="49"/>
  <c r="M37" i="49"/>
  <c r="L37" i="49"/>
  <c r="K37" i="49"/>
  <c r="N36" i="49"/>
  <c r="M36" i="49"/>
  <c r="L36" i="49"/>
  <c r="K36" i="49"/>
  <c r="N35" i="49"/>
  <c r="M35" i="49"/>
  <c r="L35" i="49"/>
  <c r="K35" i="49"/>
  <c r="N34" i="49"/>
  <c r="M34" i="49"/>
  <c r="L34" i="49"/>
  <c r="K34" i="49"/>
  <c r="N33" i="49"/>
  <c r="M33" i="49"/>
  <c r="L33" i="49"/>
  <c r="K33" i="49"/>
  <c r="N32" i="49"/>
  <c r="M32" i="49"/>
  <c r="L32" i="49"/>
  <c r="K32" i="49"/>
  <c r="N31" i="49"/>
  <c r="M31" i="49"/>
  <c r="L31" i="49"/>
  <c r="K31" i="49"/>
  <c r="N30" i="49"/>
  <c r="M30" i="49"/>
  <c r="L30" i="49"/>
  <c r="K30" i="49"/>
  <c r="N29" i="49"/>
  <c r="M29" i="49"/>
  <c r="L29" i="49"/>
  <c r="K29" i="49"/>
  <c r="N28" i="49"/>
  <c r="M28" i="49"/>
  <c r="L28" i="49"/>
  <c r="K28" i="49"/>
  <c r="N27" i="49"/>
  <c r="M27" i="49"/>
  <c r="L27" i="49"/>
  <c r="K27" i="49"/>
  <c r="N26" i="49"/>
  <c r="M26" i="49"/>
  <c r="L26" i="49"/>
  <c r="K26" i="49"/>
  <c r="N25" i="49"/>
  <c r="M25" i="49"/>
  <c r="L25" i="49"/>
  <c r="K25" i="49"/>
  <c r="N24" i="49"/>
  <c r="M24" i="49"/>
  <c r="L24" i="49"/>
  <c r="K24" i="49"/>
  <c r="J24" i="49"/>
  <c r="N23" i="49"/>
  <c r="M23" i="49"/>
  <c r="L23" i="49"/>
  <c r="K23" i="49"/>
  <c r="J23" i="49"/>
  <c r="N22" i="49"/>
  <c r="M22" i="49"/>
  <c r="L22" i="49"/>
  <c r="K22" i="49"/>
  <c r="J22" i="49"/>
  <c r="N21" i="49"/>
  <c r="M21" i="49"/>
  <c r="L21" i="49"/>
  <c r="K21" i="49"/>
  <c r="J21" i="49"/>
  <c r="N20" i="49"/>
  <c r="M20" i="49"/>
  <c r="L20" i="49"/>
  <c r="K20" i="49"/>
  <c r="J20" i="49"/>
  <c r="N19" i="49"/>
  <c r="M19" i="49"/>
  <c r="L19" i="49"/>
  <c r="K19" i="49"/>
  <c r="J19" i="49"/>
  <c r="N18" i="49"/>
  <c r="M18" i="49"/>
  <c r="L18" i="49"/>
  <c r="K18" i="49"/>
  <c r="J18" i="49"/>
  <c r="N17" i="49"/>
  <c r="M17" i="49"/>
  <c r="L17" i="49"/>
  <c r="K17" i="49"/>
  <c r="J17" i="49"/>
  <c r="N16" i="49"/>
  <c r="M16" i="49"/>
  <c r="L16" i="49"/>
  <c r="K16" i="49"/>
  <c r="J16" i="49"/>
  <c r="N15" i="49"/>
  <c r="M15" i="49"/>
  <c r="L15" i="49"/>
  <c r="K15" i="49"/>
  <c r="J15" i="49"/>
  <c r="N14" i="49"/>
  <c r="M14" i="49"/>
  <c r="L14" i="49"/>
  <c r="K14" i="49"/>
  <c r="J14" i="49"/>
  <c r="F50" i="48"/>
  <c r="F51" i="48" s="1"/>
  <c r="F14" i="11" s="1"/>
  <c r="F33" i="11" s="1"/>
  <c r="E50" i="48"/>
  <c r="E51" i="48" s="1"/>
  <c r="E14" i="11" s="1"/>
  <c r="D50" i="48"/>
  <c r="D51" i="48" s="1"/>
  <c r="D14" i="11" s="1"/>
  <c r="C50" i="48"/>
  <c r="C51" i="48" s="1"/>
  <c r="C14" i="11" s="1"/>
  <c r="N48" i="48"/>
  <c r="M48" i="48"/>
  <c r="L48" i="48"/>
  <c r="K48" i="48"/>
  <c r="N47" i="48"/>
  <c r="M47" i="48"/>
  <c r="L47" i="48"/>
  <c r="K47" i="48"/>
  <c r="N46" i="48"/>
  <c r="M46" i="48"/>
  <c r="L46" i="48"/>
  <c r="K46" i="48"/>
  <c r="N45" i="48"/>
  <c r="M45" i="48"/>
  <c r="L45" i="48"/>
  <c r="K45" i="48"/>
  <c r="N44" i="48"/>
  <c r="M44" i="48"/>
  <c r="L44" i="48"/>
  <c r="K44" i="48"/>
  <c r="N43" i="48"/>
  <c r="M43" i="48"/>
  <c r="L43" i="48"/>
  <c r="K43" i="48"/>
  <c r="N42" i="48"/>
  <c r="M42" i="48"/>
  <c r="L42" i="48"/>
  <c r="K42" i="48"/>
  <c r="N41" i="48"/>
  <c r="M41" i="48"/>
  <c r="L41" i="48"/>
  <c r="K41" i="48"/>
  <c r="N40" i="48"/>
  <c r="M40" i="48"/>
  <c r="L40" i="48"/>
  <c r="K40" i="48"/>
  <c r="N39" i="48"/>
  <c r="M39" i="48"/>
  <c r="L39" i="48"/>
  <c r="K39" i="48"/>
  <c r="N38" i="48"/>
  <c r="M38" i="48"/>
  <c r="L38" i="48"/>
  <c r="K38" i="48"/>
  <c r="N37" i="48"/>
  <c r="M37" i="48"/>
  <c r="L37" i="48"/>
  <c r="K37" i="48"/>
  <c r="N36" i="48"/>
  <c r="M36" i="48"/>
  <c r="L36" i="48"/>
  <c r="K36" i="48"/>
  <c r="N35" i="48"/>
  <c r="M35" i="48"/>
  <c r="L35" i="48"/>
  <c r="K35" i="48"/>
  <c r="N34" i="48"/>
  <c r="M34" i="48"/>
  <c r="L34" i="48"/>
  <c r="K34" i="48"/>
  <c r="N33" i="48"/>
  <c r="M33" i="48"/>
  <c r="L33" i="48"/>
  <c r="K33" i="48"/>
  <c r="N32" i="48"/>
  <c r="M32" i="48"/>
  <c r="L32" i="48"/>
  <c r="K32" i="48"/>
  <c r="N31" i="48"/>
  <c r="M31" i="48"/>
  <c r="L31" i="48"/>
  <c r="K31" i="48"/>
  <c r="N30" i="48"/>
  <c r="M30" i="48"/>
  <c r="L30" i="48"/>
  <c r="K30" i="48"/>
  <c r="N29" i="48"/>
  <c r="M29" i="48"/>
  <c r="L29" i="48"/>
  <c r="K29" i="48"/>
  <c r="N28" i="48"/>
  <c r="M28" i="48"/>
  <c r="L28" i="48"/>
  <c r="K28" i="48"/>
  <c r="N27" i="48"/>
  <c r="M27" i="48"/>
  <c r="L27" i="48"/>
  <c r="K27" i="48"/>
  <c r="N26" i="48"/>
  <c r="M26" i="48"/>
  <c r="L26" i="48"/>
  <c r="K26" i="48"/>
  <c r="N25" i="48"/>
  <c r="M25" i="48"/>
  <c r="L25" i="48"/>
  <c r="K25" i="48"/>
  <c r="N24" i="48"/>
  <c r="M24" i="48"/>
  <c r="L24" i="48"/>
  <c r="K24" i="48"/>
  <c r="J24" i="48"/>
  <c r="N23" i="48"/>
  <c r="M23" i="48"/>
  <c r="L23" i="48"/>
  <c r="K23" i="48"/>
  <c r="J23" i="48"/>
  <c r="N22" i="48"/>
  <c r="M22" i="48"/>
  <c r="L22" i="48"/>
  <c r="K22" i="48"/>
  <c r="J22" i="48"/>
  <c r="N21" i="48"/>
  <c r="M21" i="48"/>
  <c r="L21" i="48"/>
  <c r="K21" i="48"/>
  <c r="J21" i="48"/>
  <c r="N20" i="48"/>
  <c r="M20" i="48"/>
  <c r="L20" i="48"/>
  <c r="K20" i="48"/>
  <c r="J20" i="48"/>
  <c r="N19" i="48"/>
  <c r="M19" i="48"/>
  <c r="L19" i="48"/>
  <c r="K19" i="48"/>
  <c r="J19" i="48"/>
  <c r="N18" i="48"/>
  <c r="M18" i="48"/>
  <c r="L18" i="48"/>
  <c r="K18" i="48"/>
  <c r="J18" i="48"/>
  <c r="N17" i="48"/>
  <c r="M17" i="48"/>
  <c r="L17" i="48"/>
  <c r="K17" i="48"/>
  <c r="J17" i="48"/>
  <c r="N16" i="48"/>
  <c r="M16" i="48"/>
  <c r="L16" i="48"/>
  <c r="K16" i="48"/>
  <c r="J16" i="48"/>
  <c r="N15" i="48"/>
  <c r="M15" i="48"/>
  <c r="L15" i="48"/>
  <c r="K15" i="48"/>
  <c r="J15" i="48"/>
  <c r="N14" i="48"/>
  <c r="M14" i="48"/>
  <c r="L14" i="48"/>
  <c r="K14" i="48"/>
  <c r="J14" i="48"/>
  <c r="F50" i="46"/>
  <c r="F51" i="46" s="1"/>
  <c r="F16" i="11" s="1"/>
  <c r="E50" i="46"/>
  <c r="E51" i="46" s="1"/>
  <c r="E16" i="11" s="1"/>
  <c r="D50" i="46"/>
  <c r="D51" i="46" s="1"/>
  <c r="D16" i="11" s="1"/>
  <c r="C50" i="46"/>
  <c r="C51" i="46" s="1"/>
  <c r="N48" i="46"/>
  <c r="M48" i="46"/>
  <c r="L48" i="46"/>
  <c r="K48" i="46"/>
  <c r="N47" i="46"/>
  <c r="M47" i="46"/>
  <c r="L47" i="46"/>
  <c r="K47" i="46"/>
  <c r="N46" i="46"/>
  <c r="M46" i="46"/>
  <c r="L46" i="46"/>
  <c r="K46" i="46"/>
  <c r="N45" i="46"/>
  <c r="M45" i="46"/>
  <c r="L45" i="46"/>
  <c r="K45" i="46"/>
  <c r="N44" i="46"/>
  <c r="M44" i="46"/>
  <c r="L44" i="46"/>
  <c r="K44" i="46"/>
  <c r="N43" i="46"/>
  <c r="M43" i="46"/>
  <c r="L43" i="46"/>
  <c r="K43" i="46"/>
  <c r="N42" i="46"/>
  <c r="M42" i="46"/>
  <c r="L42" i="46"/>
  <c r="K42" i="46"/>
  <c r="N41" i="46"/>
  <c r="M41" i="46"/>
  <c r="L41" i="46"/>
  <c r="K41" i="46"/>
  <c r="N40" i="46"/>
  <c r="M40" i="46"/>
  <c r="L40" i="46"/>
  <c r="K40" i="46"/>
  <c r="N39" i="46"/>
  <c r="M39" i="46"/>
  <c r="L39" i="46"/>
  <c r="K39" i="46"/>
  <c r="N38" i="46"/>
  <c r="M38" i="46"/>
  <c r="L38" i="46"/>
  <c r="K38" i="46"/>
  <c r="N37" i="46"/>
  <c r="M37" i="46"/>
  <c r="L37" i="46"/>
  <c r="K37" i="46"/>
  <c r="N36" i="46"/>
  <c r="M36" i="46"/>
  <c r="L36" i="46"/>
  <c r="K36" i="46"/>
  <c r="N35" i="46"/>
  <c r="M35" i="46"/>
  <c r="L35" i="46"/>
  <c r="K35" i="46"/>
  <c r="N34" i="46"/>
  <c r="M34" i="46"/>
  <c r="L34" i="46"/>
  <c r="K34" i="46"/>
  <c r="N33" i="46"/>
  <c r="M33" i="46"/>
  <c r="L33" i="46"/>
  <c r="K33" i="46"/>
  <c r="N32" i="46"/>
  <c r="M32" i="46"/>
  <c r="L32" i="46"/>
  <c r="K32" i="46"/>
  <c r="N31" i="46"/>
  <c r="M31" i="46"/>
  <c r="L31" i="46"/>
  <c r="K31" i="46"/>
  <c r="N30" i="46"/>
  <c r="M30" i="46"/>
  <c r="L30" i="46"/>
  <c r="K30" i="46"/>
  <c r="N29" i="46"/>
  <c r="M29" i="46"/>
  <c r="L29" i="46"/>
  <c r="K29" i="46"/>
  <c r="N28" i="46"/>
  <c r="M28" i="46"/>
  <c r="L28" i="46"/>
  <c r="K28" i="46"/>
  <c r="N27" i="46"/>
  <c r="M27" i="46"/>
  <c r="L27" i="46"/>
  <c r="K27" i="46"/>
  <c r="N26" i="46"/>
  <c r="M26" i="46"/>
  <c r="L26" i="46"/>
  <c r="K26" i="46"/>
  <c r="N25" i="46"/>
  <c r="M25" i="46"/>
  <c r="L25" i="46"/>
  <c r="K25" i="46"/>
  <c r="N24" i="46"/>
  <c r="M24" i="46"/>
  <c r="L24" i="46"/>
  <c r="K24" i="46"/>
  <c r="J24" i="46"/>
  <c r="N23" i="46"/>
  <c r="M23" i="46"/>
  <c r="L23" i="46"/>
  <c r="K23" i="46"/>
  <c r="J23" i="46"/>
  <c r="N22" i="46"/>
  <c r="M22" i="46"/>
  <c r="L22" i="46"/>
  <c r="K22" i="46"/>
  <c r="J22" i="46"/>
  <c r="N21" i="46"/>
  <c r="M21" i="46"/>
  <c r="L21" i="46"/>
  <c r="K21" i="46"/>
  <c r="J21" i="46"/>
  <c r="N20" i="46"/>
  <c r="M20" i="46"/>
  <c r="L20" i="46"/>
  <c r="K20" i="46"/>
  <c r="J20" i="46"/>
  <c r="N19" i="46"/>
  <c r="M19" i="46"/>
  <c r="L19" i="46"/>
  <c r="K19" i="46"/>
  <c r="J19" i="46"/>
  <c r="N18" i="46"/>
  <c r="M18" i="46"/>
  <c r="L18" i="46"/>
  <c r="K18" i="46"/>
  <c r="J18" i="46"/>
  <c r="N17" i="46"/>
  <c r="M17" i="46"/>
  <c r="L17" i="46"/>
  <c r="K17" i="46"/>
  <c r="J17" i="46"/>
  <c r="N16" i="46"/>
  <c r="M16" i="46"/>
  <c r="L16" i="46"/>
  <c r="K16" i="46"/>
  <c r="J16" i="46"/>
  <c r="N15" i="46"/>
  <c r="M15" i="46"/>
  <c r="L15" i="46"/>
  <c r="K15" i="46"/>
  <c r="J15" i="46"/>
  <c r="N14" i="46"/>
  <c r="M14" i="46"/>
  <c r="L14" i="46"/>
  <c r="K14" i="46"/>
  <c r="J14" i="46"/>
  <c r="F50" i="45"/>
  <c r="F51" i="45" s="1"/>
  <c r="F17" i="11" s="1"/>
  <c r="E50" i="45"/>
  <c r="E51" i="45" s="1"/>
  <c r="E17" i="11" s="1"/>
  <c r="D50" i="45"/>
  <c r="D51" i="45" s="1"/>
  <c r="D17" i="11" s="1"/>
  <c r="C50" i="45"/>
  <c r="C51" i="45" s="1"/>
  <c r="C17" i="11" s="1"/>
  <c r="N48" i="45"/>
  <c r="M48" i="45"/>
  <c r="L48" i="45"/>
  <c r="K48" i="45"/>
  <c r="N47" i="45"/>
  <c r="M47" i="45"/>
  <c r="L47" i="45"/>
  <c r="K47" i="45"/>
  <c r="N46" i="45"/>
  <c r="M46" i="45"/>
  <c r="L46" i="45"/>
  <c r="K46" i="45"/>
  <c r="N45" i="45"/>
  <c r="M45" i="45"/>
  <c r="L45" i="45"/>
  <c r="K45" i="45"/>
  <c r="N44" i="45"/>
  <c r="M44" i="45"/>
  <c r="L44" i="45"/>
  <c r="K44" i="45"/>
  <c r="N43" i="45"/>
  <c r="M43" i="45"/>
  <c r="L43" i="45"/>
  <c r="K43" i="45"/>
  <c r="N42" i="45"/>
  <c r="M42" i="45"/>
  <c r="L42" i="45"/>
  <c r="K42" i="45"/>
  <c r="N41" i="45"/>
  <c r="M41" i="45"/>
  <c r="L41" i="45"/>
  <c r="K41" i="45"/>
  <c r="N40" i="45"/>
  <c r="M40" i="45"/>
  <c r="L40" i="45"/>
  <c r="K40" i="45"/>
  <c r="N39" i="45"/>
  <c r="M39" i="45"/>
  <c r="L39" i="45"/>
  <c r="K39" i="45"/>
  <c r="N38" i="45"/>
  <c r="M38" i="45"/>
  <c r="L38" i="45"/>
  <c r="K38" i="45"/>
  <c r="N37" i="45"/>
  <c r="M37" i="45"/>
  <c r="L37" i="45"/>
  <c r="K37" i="45"/>
  <c r="N36" i="45"/>
  <c r="M36" i="45"/>
  <c r="L36" i="45"/>
  <c r="K36" i="45"/>
  <c r="N35" i="45"/>
  <c r="M35" i="45"/>
  <c r="L35" i="45"/>
  <c r="K35" i="45"/>
  <c r="N34" i="45"/>
  <c r="M34" i="45"/>
  <c r="L34" i="45"/>
  <c r="K34" i="45"/>
  <c r="N33" i="45"/>
  <c r="M33" i="45"/>
  <c r="L33" i="45"/>
  <c r="K33" i="45"/>
  <c r="N32" i="45"/>
  <c r="M32" i="45"/>
  <c r="L32" i="45"/>
  <c r="K32" i="45"/>
  <c r="N31" i="45"/>
  <c r="M31" i="45"/>
  <c r="L31" i="45"/>
  <c r="K31" i="45"/>
  <c r="N30" i="45"/>
  <c r="M30" i="45"/>
  <c r="L30" i="45"/>
  <c r="K30" i="45"/>
  <c r="N29" i="45"/>
  <c r="M29" i="45"/>
  <c r="L29" i="45"/>
  <c r="K29" i="45"/>
  <c r="N28" i="45"/>
  <c r="M28" i="45"/>
  <c r="L28" i="45"/>
  <c r="K28" i="45"/>
  <c r="N27" i="45"/>
  <c r="M27" i="45"/>
  <c r="L27" i="45"/>
  <c r="K27" i="45"/>
  <c r="N26" i="45"/>
  <c r="M26" i="45"/>
  <c r="L26" i="45"/>
  <c r="K26" i="45"/>
  <c r="N25" i="45"/>
  <c r="M25" i="45"/>
  <c r="L25" i="45"/>
  <c r="K25" i="45"/>
  <c r="N24" i="45"/>
  <c r="M24" i="45"/>
  <c r="L24" i="45"/>
  <c r="K24" i="45"/>
  <c r="J24" i="45"/>
  <c r="N23" i="45"/>
  <c r="M23" i="45"/>
  <c r="L23" i="45"/>
  <c r="K23" i="45"/>
  <c r="J23" i="45"/>
  <c r="N22" i="45"/>
  <c r="M22" i="45"/>
  <c r="L22" i="45"/>
  <c r="K22" i="45"/>
  <c r="J22" i="45"/>
  <c r="N21" i="45"/>
  <c r="M21" i="45"/>
  <c r="L21" i="45"/>
  <c r="K21" i="45"/>
  <c r="J21" i="45"/>
  <c r="N20" i="45"/>
  <c r="M20" i="45"/>
  <c r="L20" i="45"/>
  <c r="K20" i="45"/>
  <c r="J20" i="45"/>
  <c r="N19" i="45"/>
  <c r="M19" i="45"/>
  <c r="L19" i="45"/>
  <c r="K19" i="45"/>
  <c r="J19" i="45"/>
  <c r="N18" i="45"/>
  <c r="M18" i="45"/>
  <c r="L18" i="45"/>
  <c r="K18" i="45"/>
  <c r="J18" i="45"/>
  <c r="N17" i="45"/>
  <c r="M17" i="45"/>
  <c r="L17" i="45"/>
  <c r="K17" i="45"/>
  <c r="J17" i="45"/>
  <c r="N16" i="45"/>
  <c r="M16" i="45"/>
  <c r="L16" i="45"/>
  <c r="K16" i="45"/>
  <c r="J16" i="45"/>
  <c r="N15" i="45"/>
  <c r="M15" i="45"/>
  <c r="L15" i="45"/>
  <c r="K15" i="45"/>
  <c r="J15" i="45"/>
  <c r="N14" i="45"/>
  <c r="M14" i="45"/>
  <c r="L14" i="45"/>
  <c r="K14" i="45"/>
  <c r="J14" i="45"/>
  <c r="F50" i="44"/>
  <c r="F51" i="44" s="1"/>
  <c r="F18" i="11" s="1"/>
  <c r="E50" i="44"/>
  <c r="E51" i="44" s="1"/>
  <c r="E18" i="11" s="1"/>
  <c r="D50" i="44"/>
  <c r="D51" i="44" s="1"/>
  <c r="D18" i="11" s="1"/>
  <c r="C50" i="44"/>
  <c r="C51" i="44" s="1"/>
  <c r="N48" i="44"/>
  <c r="M48" i="44"/>
  <c r="L48" i="44"/>
  <c r="K48" i="44"/>
  <c r="N47" i="44"/>
  <c r="M47" i="44"/>
  <c r="L47" i="44"/>
  <c r="K47" i="44"/>
  <c r="N46" i="44"/>
  <c r="M46" i="44"/>
  <c r="L46" i="44"/>
  <c r="K46" i="44"/>
  <c r="N45" i="44"/>
  <c r="M45" i="44"/>
  <c r="L45" i="44"/>
  <c r="K45" i="44"/>
  <c r="N44" i="44"/>
  <c r="M44" i="44"/>
  <c r="L44" i="44"/>
  <c r="K44" i="44"/>
  <c r="N43" i="44"/>
  <c r="M43" i="44"/>
  <c r="L43" i="44"/>
  <c r="K43" i="44"/>
  <c r="N42" i="44"/>
  <c r="M42" i="44"/>
  <c r="L42" i="44"/>
  <c r="K42" i="44"/>
  <c r="N41" i="44"/>
  <c r="M41" i="44"/>
  <c r="L41" i="44"/>
  <c r="K41" i="44"/>
  <c r="N40" i="44"/>
  <c r="M40" i="44"/>
  <c r="L40" i="44"/>
  <c r="K40" i="44"/>
  <c r="N39" i="44"/>
  <c r="M39" i="44"/>
  <c r="L39" i="44"/>
  <c r="K39" i="44"/>
  <c r="N38" i="44"/>
  <c r="M38" i="44"/>
  <c r="L38" i="44"/>
  <c r="K38" i="44"/>
  <c r="N37" i="44"/>
  <c r="M37" i="44"/>
  <c r="L37" i="44"/>
  <c r="K37" i="44"/>
  <c r="N36" i="44"/>
  <c r="M36" i="44"/>
  <c r="L36" i="44"/>
  <c r="K36" i="44"/>
  <c r="N35" i="44"/>
  <c r="M35" i="44"/>
  <c r="L35" i="44"/>
  <c r="K35" i="44"/>
  <c r="N34" i="44"/>
  <c r="M34" i="44"/>
  <c r="L34" i="44"/>
  <c r="K34" i="44"/>
  <c r="N33" i="44"/>
  <c r="M33" i="44"/>
  <c r="L33" i="44"/>
  <c r="K33" i="44"/>
  <c r="N32" i="44"/>
  <c r="M32" i="44"/>
  <c r="L32" i="44"/>
  <c r="K32" i="44"/>
  <c r="N31" i="44"/>
  <c r="M31" i="44"/>
  <c r="L31" i="44"/>
  <c r="K31" i="44"/>
  <c r="N30" i="44"/>
  <c r="M30" i="44"/>
  <c r="L30" i="44"/>
  <c r="K30" i="44"/>
  <c r="N29" i="44"/>
  <c r="M29" i="44"/>
  <c r="L29" i="44"/>
  <c r="K29" i="44"/>
  <c r="N28" i="44"/>
  <c r="M28" i="44"/>
  <c r="L28" i="44"/>
  <c r="K28" i="44"/>
  <c r="N27" i="44"/>
  <c r="M27" i="44"/>
  <c r="L27" i="44"/>
  <c r="K27" i="44"/>
  <c r="N26" i="44"/>
  <c r="M26" i="44"/>
  <c r="L26" i="44"/>
  <c r="K26" i="44"/>
  <c r="N25" i="44"/>
  <c r="M25" i="44"/>
  <c r="L25" i="44"/>
  <c r="K25" i="44"/>
  <c r="N24" i="44"/>
  <c r="M24" i="44"/>
  <c r="L24" i="44"/>
  <c r="K24" i="44"/>
  <c r="J24" i="44"/>
  <c r="N23" i="44"/>
  <c r="M23" i="44"/>
  <c r="L23" i="44"/>
  <c r="K23" i="44"/>
  <c r="J23" i="44"/>
  <c r="N22" i="44"/>
  <c r="M22" i="44"/>
  <c r="L22" i="44"/>
  <c r="K22" i="44"/>
  <c r="J22" i="44"/>
  <c r="N21" i="44"/>
  <c r="M21" i="44"/>
  <c r="L21" i="44"/>
  <c r="K21" i="44"/>
  <c r="J21" i="44"/>
  <c r="N20" i="44"/>
  <c r="M20" i="44"/>
  <c r="L20" i="44"/>
  <c r="K20" i="44"/>
  <c r="J20" i="44"/>
  <c r="N19" i="44"/>
  <c r="M19" i="44"/>
  <c r="L19" i="44"/>
  <c r="K19" i="44"/>
  <c r="J19" i="44"/>
  <c r="N18" i="44"/>
  <c r="M18" i="44"/>
  <c r="L18" i="44"/>
  <c r="K18" i="44"/>
  <c r="J18" i="44"/>
  <c r="N17" i="44"/>
  <c r="M17" i="44"/>
  <c r="L17" i="44"/>
  <c r="K17" i="44"/>
  <c r="J17" i="44"/>
  <c r="N16" i="44"/>
  <c r="M16" i="44"/>
  <c r="L16" i="44"/>
  <c r="K16" i="44"/>
  <c r="J16" i="44"/>
  <c r="N15" i="44"/>
  <c r="M15" i="44"/>
  <c r="L15" i="44"/>
  <c r="K15" i="44"/>
  <c r="J15" i="44"/>
  <c r="N14" i="44"/>
  <c r="M14" i="44"/>
  <c r="L14" i="44"/>
  <c r="K14" i="44"/>
  <c r="J14" i="44"/>
  <c r="E50" i="40"/>
  <c r="G51" i="44" l="1"/>
  <c r="G18" i="11" s="1"/>
  <c r="C18" i="11"/>
  <c r="G50" i="48"/>
  <c r="G51" i="49"/>
  <c r="G15" i="11" s="1"/>
  <c r="G50" i="49"/>
  <c r="G51" i="48"/>
  <c r="G14" i="11" s="1"/>
  <c r="G51" i="46"/>
  <c r="G35" i="11" s="1"/>
  <c r="C16" i="11"/>
  <c r="G50" i="46"/>
  <c r="G51" i="45"/>
  <c r="G17" i="11" s="1"/>
  <c r="G50" i="45"/>
  <c r="G50" i="44"/>
  <c r="F50" i="40"/>
  <c r="F51" i="40" s="1"/>
  <c r="F13" i="11" s="1"/>
  <c r="E51" i="40"/>
  <c r="E13" i="11" s="1"/>
  <c r="D50" i="40"/>
  <c r="D51" i="40" s="1"/>
  <c r="D13" i="11" s="1"/>
  <c r="C50" i="40"/>
  <c r="N48" i="40"/>
  <c r="M48" i="40"/>
  <c r="L48" i="40"/>
  <c r="K48" i="40"/>
  <c r="N47" i="40"/>
  <c r="M47" i="40"/>
  <c r="L47" i="40"/>
  <c r="K47" i="40"/>
  <c r="N46" i="40"/>
  <c r="M46" i="40"/>
  <c r="L46" i="40"/>
  <c r="K46" i="40"/>
  <c r="N45" i="40"/>
  <c r="M45" i="40"/>
  <c r="L45" i="40"/>
  <c r="K45" i="40"/>
  <c r="N44" i="40"/>
  <c r="M44" i="40"/>
  <c r="L44" i="40"/>
  <c r="K44" i="40"/>
  <c r="N43" i="40"/>
  <c r="M43" i="40"/>
  <c r="L43" i="40"/>
  <c r="K43" i="40"/>
  <c r="N42" i="40"/>
  <c r="M42" i="40"/>
  <c r="L42" i="40"/>
  <c r="K42" i="40"/>
  <c r="N41" i="40"/>
  <c r="M41" i="40"/>
  <c r="L41" i="40"/>
  <c r="K41" i="40"/>
  <c r="N40" i="40"/>
  <c r="M40" i="40"/>
  <c r="L40" i="40"/>
  <c r="K40" i="40"/>
  <c r="N39" i="40"/>
  <c r="M39" i="40"/>
  <c r="L39" i="40"/>
  <c r="K39" i="40"/>
  <c r="N38" i="40"/>
  <c r="M38" i="40"/>
  <c r="L38" i="40"/>
  <c r="K38" i="40"/>
  <c r="N37" i="40"/>
  <c r="M37" i="40"/>
  <c r="L37" i="40"/>
  <c r="K37" i="40"/>
  <c r="N36" i="40"/>
  <c r="M36" i="40"/>
  <c r="L36" i="40"/>
  <c r="K36" i="40"/>
  <c r="N35" i="40"/>
  <c r="M35" i="40"/>
  <c r="L35" i="40"/>
  <c r="K35" i="40"/>
  <c r="N34" i="40"/>
  <c r="M34" i="40"/>
  <c r="L34" i="40"/>
  <c r="K34" i="40"/>
  <c r="N33" i="40"/>
  <c r="M33" i="40"/>
  <c r="L33" i="40"/>
  <c r="K33" i="40"/>
  <c r="N32" i="40"/>
  <c r="M32" i="40"/>
  <c r="L32" i="40"/>
  <c r="K32" i="40"/>
  <c r="N31" i="40"/>
  <c r="M31" i="40"/>
  <c r="L31" i="40"/>
  <c r="K31" i="40"/>
  <c r="N30" i="40"/>
  <c r="M30" i="40"/>
  <c r="L30" i="40"/>
  <c r="K30" i="40"/>
  <c r="N29" i="40"/>
  <c r="M29" i="40"/>
  <c r="L29" i="40"/>
  <c r="K29" i="40"/>
  <c r="N28" i="40"/>
  <c r="M28" i="40"/>
  <c r="L28" i="40"/>
  <c r="K28" i="40"/>
  <c r="N27" i="40"/>
  <c r="M27" i="40"/>
  <c r="L27" i="40"/>
  <c r="K27" i="40"/>
  <c r="N26" i="40"/>
  <c r="M26" i="40"/>
  <c r="L26" i="40"/>
  <c r="K26" i="40"/>
  <c r="N25" i="40"/>
  <c r="M25" i="40"/>
  <c r="L25" i="40"/>
  <c r="K25" i="40"/>
  <c r="N24" i="40"/>
  <c r="M24" i="40"/>
  <c r="L24" i="40"/>
  <c r="K24" i="40"/>
  <c r="J24" i="40"/>
  <c r="N23" i="40"/>
  <c r="M23" i="40"/>
  <c r="L23" i="40"/>
  <c r="K23" i="40"/>
  <c r="J23" i="40"/>
  <c r="N22" i="40"/>
  <c r="M22" i="40"/>
  <c r="L22" i="40"/>
  <c r="K22" i="40"/>
  <c r="J22" i="40"/>
  <c r="N21" i="40"/>
  <c r="M21" i="40"/>
  <c r="L21" i="40"/>
  <c r="K21" i="40"/>
  <c r="J21" i="40"/>
  <c r="N20" i="40"/>
  <c r="M20" i="40"/>
  <c r="L20" i="40"/>
  <c r="K20" i="40"/>
  <c r="J20" i="40"/>
  <c r="N19" i="40"/>
  <c r="M19" i="40"/>
  <c r="L19" i="40"/>
  <c r="K19" i="40"/>
  <c r="J19" i="40"/>
  <c r="N18" i="40"/>
  <c r="M18" i="40"/>
  <c r="L18" i="40"/>
  <c r="K18" i="40"/>
  <c r="J18" i="40"/>
  <c r="N17" i="40"/>
  <c r="M17" i="40"/>
  <c r="L17" i="40"/>
  <c r="K17" i="40"/>
  <c r="J17" i="40"/>
  <c r="N16" i="40"/>
  <c r="M16" i="40"/>
  <c r="L16" i="40"/>
  <c r="K16" i="40"/>
  <c r="J16" i="40"/>
  <c r="N15" i="40"/>
  <c r="M15" i="40"/>
  <c r="L15" i="40"/>
  <c r="K15" i="40"/>
  <c r="J15" i="40"/>
  <c r="N14" i="40"/>
  <c r="M14" i="40"/>
  <c r="L14" i="40"/>
  <c r="K14" i="40"/>
  <c r="J14" i="40"/>
  <c r="F50" i="38"/>
  <c r="F51" i="38" s="1"/>
  <c r="F22" i="11" s="1"/>
  <c r="F41" i="11" s="1"/>
  <c r="E50" i="38"/>
  <c r="E51" i="38" s="1"/>
  <c r="E22" i="11" s="1"/>
  <c r="E41" i="11" s="1"/>
  <c r="D50" i="38"/>
  <c r="D51" i="38" s="1"/>
  <c r="D22" i="11" s="1"/>
  <c r="D41" i="11" s="1"/>
  <c r="C50" i="38"/>
  <c r="N48" i="38"/>
  <c r="M48" i="38"/>
  <c r="L48" i="38"/>
  <c r="K48" i="38"/>
  <c r="N47" i="38"/>
  <c r="M47" i="38"/>
  <c r="L47" i="38"/>
  <c r="K47" i="38"/>
  <c r="N46" i="38"/>
  <c r="M46" i="38"/>
  <c r="L46" i="38"/>
  <c r="K46" i="38"/>
  <c r="N45" i="38"/>
  <c r="M45" i="38"/>
  <c r="L45" i="38"/>
  <c r="K45" i="38"/>
  <c r="N44" i="38"/>
  <c r="M44" i="38"/>
  <c r="L44" i="38"/>
  <c r="K44" i="38"/>
  <c r="N43" i="38"/>
  <c r="M43" i="38"/>
  <c r="L43" i="38"/>
  <c r="K43" i="38"/>
  <c r="N42" i="38"/>
  <c r="M42" i="38"/>
  <c r="L42" i="38"/>
  <c r="K42" i="38"/>
  <c r="N41" i="38"/>
  <c r="M41" i="38"/>
  <c r="L41" i="38"/>
  <c r="K41" i="38"/>
  <c r="N40" i="38"/>
  <c r="M40" i="38"/>
  <c r="L40" i="38"/>
  <c r="K40" i="38"/>
  <c r="N39" i="38"/>
  <c r="M39" i="38"/>
  <c r="L39" i="38"/>
  <c r="K39" i="38"/>
  <c r="N38" i="38"/>
  <c r="M38" i="38"/>
  <c r="L38" i="38"/>
  <c r="K38" i="38"/>
  <c r="N37" i="38"/>
  <c r="M37" i="38"/>
  <c r="L37" i="38"/>
  <c r="K37" i="38"/>
  <c r="N36" i="38"/>
  <c r="M36" i="38"/>
  <c r="L36" i="38"/>
  <c r="K36" i="38"/>
  <c r="N35" i="38"/>
  <c r="M35" i="38"/>
  <c r="L35" i="38"/>
  <c r="K35" i="38"/>
  <c r="N34" i="38"/>
  <c r="M34" i="38"/>
  <c r="L34" i="38"/>
  <c r="K34" i="38"/>
  <c r="N33" i="38"/>
  <c r="M33" i="38"/>
  <c r="L33" i="38"/>
  <c r="K33" i="38"/>
  <c r="N32" i="38"/>
  <c r="M32" i="38"/>
  <c r="L32" i="38"/>
  <c r="K32" i="38"/>
  <c r="N31" i="38"/>
  <c r="M31" i="38"/>
  <c r="L31" i="38"/>
  <c r="K31" i="38"/>
  <c r="N30" i="38"/>
  <c r="M30" i="38"/>
  <c r="L30" i="38"/>
  <c r="K30" i="38"/>
  <c r="N29" i="38"/>
  <c r="M29" i="38"/>
  <c r="L29" i="38"/>
  <c r="K29" i="38"/>
  <c r="N28" i="38"/>
  <c r="M28" i="38"/>
  <c r="L28" i="38"/>
  <c r="K28" i="38"/>
  <c r="N27" i="38"/>
  <c r="M27" i="38"/>
  <c r="L27" i="38"/>
  <c r="K27" i="38"/>
  <c r="N26" i="38"/>
  <c r="M26" i="38"/>
  <c r="L26" i="38"/>
  <c r="K26" i="38"/>
  <c r="N25" i="38"/>
  <c r="M25" i="38"/>
  <c r="L25" i="38"/>
  <c r="K25" i="38"/>
  <c r="N24" i="38"/>
  <c r="M24" i="38"/>
  <c r="L24" i="38"/>
  <c r="K24" i="38"/>
  <c r="J24" i="38"/>
  <c r="N23" i="38"/>
  <c r="M23" i="38"/>
  <c r="L23" i="38"/>
  <c r="K23" i="38"/>
  <c r="J23" i="38"/>
  <c r="N22" i="38"/>
  <c r="M22" i="38"/>
  <c r="L22" i="38"/>
  <c r="K22" i="38"/>
  <c r="J22" i="38"/>
  <c r="N21" i="38"/>
  <c r="M21" i="38"/>
  <c r="L21" i="38"/>
  <c r="K21" i="38"/>
  <c r="J21" i="38"/>
  <c r="N20" i="38"/>
  <c r="M20" i="38"/>
  <c r="L20" i="38"/>
  <c r="K20" i="38"/>
  <c r="J20" i="38"/>
  <c r="N19" i="38"/>
  <c r="M19" i="38"/>
  <c r="L19" i="38"/>
  <c r="K19" i="38"/>
  <c r="J19" i="38"/>
  <c r="N18" i="38"/>
  <c r="M18" i="38"/>
  <c r="L18" i="38"/>
  <c r="K18" i="38"/>
  <c r="J18" i="38"/>
  <c r="N17" i="38"/>
  <c r="M17" i="38"/>
  <c r="L17" i="38"/>
  <c r="K17" i="38"/>
  <c r="J17" i="38"/>
  <c r="N16" i="38"/>
  <c r="M16" i="38"/>
  <c r="L16" i="38"/>
  <c r="K16" i="38"/>
  <c r="J16" i="38"/>
  <c r="N15" i="38"/>
  <c r="M15" i="38"/>
  <c r="L15" i="38"/>
  <c r="K15" i="38"/>
  <c r="J15" i="38"/>
  <c r="N14" i="38"/>
  <c r="M14" i="38"/>
  <c r="L14" i="38"/>
  <c r="K14" i="38"/>
  <c r="J14" i="38"/>
  <c r="F50" i="37"/>
  <c r="F51" i="37" s="1"/>
  <c r="F21" i="11" s="1"/>
  <c r="E50" i="37"/>
  <c r="E51" i="37" s="1"/>
  <c r="E21" i="11" s="1"/>
  <c r="D50" i="37"/>
  <c r="D51" i="37" s="1"/>
  <c r="D21" i="11" s="1"/>
  <c r="C50" i="37"/>
  <c r="C51" i="37" s="1"/>
  <c r="C21" i="11" s="1"/>
  <c r="N48" i="37"/>
  <c r="M48" i="37"/>
  <c r="L48" i="37"/>
  <c r="K48" i="37"/>
  <c r="N47" i="37"/>
  <c r="M47" i="37"/>
  <c r="L47" i="37"/>
  <c r="K47" i="37"/>
  <c r="N46" i="37"/>
  <c r="M46" i="37"/>
  <c r="L46" i="37"/>
  <c r="K46" i="37"/>
  <c r="N45" i="37"/>
  <c r="M45" i="37"/>
  <c r="L45" i="37"/>
  <c r="K45" i="37"/>
  <c r="N44" i="37"/>
  <c r="M44" i="37"/>
  <c r="L44" i="37"/>
  <c r="K44" i="37"/>
  <c r="N43" i="37"/>
  <c r="M43" i="37"/>
  <c r="L43" i="37"/>
  <c r="K43" i="37"/>
  <c r="N42" i="37"/>
  <c r="M42" i="37"/>
  <c r="L42" i="37"/>
  <c r="K42" i="37"/>
  <c r="N41" i="37"/>
  <c r="M41" i="37"/>
  <c r="L41" i="37"/>
  <c r="K41" i="37"/>
  <c r="N40" i="37"/>
  <c r="M40" i="37"/>
  <c r="L40" i="37"/>
  <c r="K40" i="37"/>
  <c r="N39" i="37"/>
  <c r="M39" i="37"/>
  <c r="L39" i="37"/>
  <c r="K39" i="37"/>
  <c r="N38" i="37"/>
  <c r="M38" i="37"/>
  <c r="L38" i="37"/>
  <c r="K38" i="37"/>
  <c r="N37" i="37"/>
  <c r="M37" i="37"/>
  <c r="L37" i="37"/>
  <c r="K37" i="37"/>
  <c r="N36" i="37"/>
  <c r="M36" i="37"/>
  <c r="L36" i="37"/>
  <c r="K36" i="37"/>
  <c r="N35" i="37"/>
  <c r="M35" i="37"/>
  <c r="L35" i="37"/>
  <c r="K35" i="37"/>
  <c r="N34" i="37"/>
  <c r="M34" i="37"/>
  <c r="L34" i="37"/>
  <c r="K34" i="37"/>
  <c r="N33" i="37"/>
  <c r="M33" i="37"/>
  <c r="L33" i="37"/>
  <c r="K33" i="37"/>
  <c r="N32" i="37"/>
  <c r="M32" i="37"/>
  <c r="L32" i="37"/>
  <c r="K32" i="37"/>
  <c r="N31" i="37"/>
  <c r="M31" i="37"/>
  <c r="L31" i="37"/>
  <c r="K31" i="37"/>
  <c r="N30" i="37"/>
  <c r="M30" i="37"/>
  <c r="L30" i="37"/>
  <c r="K30" i="37"/>
  <c r="N29" i="37"/>
  <c r="M29" i="37"/>
  <c r="L29" i="37"/>
  <c r="K29" i="37"/>
  <c r="N28" i="37"/>
  <c r="M28" i="37"/>
  <c r="L28" i="37"/>
  <c r="K28" i="37"/>
  <c r="N27" i="37"/>
  <c r="M27" i="37"/>
  <c r="L27" i="37"/>
  <c r="K27" i="37"/>
  <c r="N26" i="37"/>
  <c r="M26" i="37"/>
  <c r="L26" i="37"/>
  <c r="K26" i="37"/>
  <c r="N25" i="37"/>
  <c r="M25" i="37"/>
  <c r="L25" i="37"/>
  <c r="K25" i="37"/>
  <c r="N24" i="37"/>
  <c r="M24" i="37"/>
  <c r="L24" i="37"/>
  <c r="K24" i="37"/>
  <c r="J24" i="37"/>
  <c r="N23" i="37"/>
  <c r="M23" i="37"/>
  <c r="L23" i="37"/>
  <c r="K23" i="37"/>
  <c r="J23" i="37"/>
  <c r="N22" i="37"/>
  <c r="M22" i="37"/>
  <c r="L22" i="37"/>
  <c r="K22" i="37"/>
  <c r="J22" i="37"/>
  <c r="N21" i="37"/>
  <c r="M21" i="37"/>
  <c r="L21" i="37"/>
  <c r="K21" i="37"/>
  <c r="J21" i="37"/>
  <c r="N20" i="37"/>
  <c r="M20" i="37"/>
  <c r="L20" i="37"/>
  <c r="K20" i="37"/>
  <c r="J20" i="37"/>
  <c r="N19" i="37"/>
  <c r="M19" i="37"/>
  <c r="L19" i="37"/>
  <c r="K19" i="37"/>
  <c r="J19" i="37"/>
  <c r="N18" i="37"/>
  <c r="M18" i="37"/>
  <c r="L18" i="37"/>
  <c r="K18" i="37"/>
  <c r="J18" i="37"/>
  <c r="N17" i="37"/>
  <c r="M17" i="37"/>
  <c r="L17" i="37"/>
  <c r="K17" i="37"/>
  <c r="J17" i="37"/>
  <c r="N16" i="37"/>
  <c r="M16" i="37"/>
  <c r="L16" i="37"/>
  <c r="K16" i="37"/>
  <c r="J16" i="37"/>
  <c r="N15" i="37"/>
  <c r="M15" i="37"/>
  <c r="L15" i="37"/>
  <c r="K15" i="37"/>
  <c r="J15" i="37"/>
  <c r="N14" i="37"/>
  <c r="M14" i="37"/>
  <c r="L14" i="37"/>
  <c r="K14" i="37"/>
  <c r="J14" i="37"/>
  <c r="F50" i="36"/>
  <c r="F51" i="36" s="1"/>
  <c r="F20" i="11" s="1"/>
  <c r="E50" i="36"/>
  <c r="E51" i="36" s="1"/>
  <c r="E20" i="11" s="1"/>
  <c r="D50" i="36"/>
  <c r="D51" i="36" s="1"/>
  <c r="D20" i="11" s="1"/>
  <c r="C50" i="36"/>
  <c r="C51" i="36" s="1"/>
  <c r="C20" i="11" s="1"/>
  <c r="N48" i="36"/>
  <c r="M48" i="36"/>
  <c r="L48" i="36"/>
  <c r="K48" i="36"/>
  <c r="N47" i="36"/>
  <c r="M47" i="36"/>
  <c r="L47" i="36"/>
  <c r="K47" i="36"/>
  <c r="N46" i="36"/>
  <c r="M46" i="36"/>
  <c r="L46" i="36"/>
  <c r="K46" i="36"/>
  <c r="N45" i="36"/>
  <c r="M45" i="36"/>
  <c r="L45" i="36"/>
  <c r="K45" i="36"/>
  <c r="N44" i="36"/>
  <c r="M44" i="36"/>
  <c r="L44" i="36"/>
  <c r="K44" i="36"/>
  <c r="N43" i="36"/>
  <c r="M43" i="36"/>
  <c r="L43" i="36"/>
  <c r="K43" i="36"/>
  <c r="N42" i="36"/>
  <c r="M42" i="36"/>
  <c r="L42" i="36"/>
  <c r="K42" i="36"/>
  <c r="N41" i="36"/>
  <c r="M41" i="36"/>
  <c r="L41" i="36"/>
  <c r="K41" i="36"/>
  <c r="N40" i="36"/>
  <c r="M40" i="36"/>
  <c r="L40" i="36"/>
  <c r="K40" i="36"/>
  <c r="N39" i="36"/>
  <c r="M39" i="36"/>
  <c r="L39" i="36"/>
  <c r="K39" i="36"/>
  <c r="N38" i="36"/>
  <c r="M38" i="36"/>
  <c r="L38" i="36"/>
  <c r="K38" i="36"/>
  <c r="N37" i="36"/>
  <c r="M37" i="36"/>
  <c r="L37" i="36"/>
  <c r="K37" i="36"/>
  <c r="N36" i="36"/>
  <c r="M36" i="36"/>
  <c r="L36" i="36"/>
  <c r="K36" i="36"/>
  <c r="N35" i="36"/>
  <c r="M35" i="36"/>
  <c r="L35" i="36"/>
  <c r="K35" i="36"/>
  <c r="N34" i="36"/>
  <c r="M34" i="36"/>
  <c r="L34" i="36"/>
  <c r="K34" i="36"/>
  <c r="N33" i="36"/>
  <c r="M33" i="36"/>
  <c r="L33" i="36"/>
  <c r="K33" i="36"/>
  <c r="N32" i="36"/>
  <c r="M32" i="36"/>
  <c r="L32" i="36"/>
  <c r="K32" i="36"/>
  <c r="N31" i="36"/>
  <c r="M31" i="36"/>
  <c r="L31" i="36"/>
  <c r="K31" i="36"/>
  <c r="N30" i="36"/>
  <c r="M30" i="36"/>
  <c r="L30" i="36"/>
  <c r="K30" i="36"/>
  <c r="N29" i="36"/>
  <c r="M29" i="36"/>
  <c r="L29" i="36"/>
  <c r="K29" i="36"/>
  <c r="N28" i="36"/>
  <c r="M28" i="36"/>
  <c r="L28" i="36"/>
  <c r="K28" i="36"/>
  <c r="N27" i="36"/>
  <c r="M27" i="36"/>
  <c r="L27" i="36"/>
  <c r="K27" i="36"/>
  <c r="N26" i="36"/>
  <c r="M26" i="36"/>
  <c r="L26" i="36"/>
  <c r="K26" i="36"/>
  <c r="N25" i="36"/>
  <c r="M25" i="36"/>
  <c r="L25" i="36"/>
  <c r="K25" i="36"/>
  <c r="N24" i="36"/>
  <c r="M24" i="36"/>
  <c r="L24" i="36"/>
  <c r="K24" i="36"/>
  <c r="J24" i="36"/>
  <c r="N23" i="36"/>
  <c r="M23" i="36"/>
  <c r="L23" i="36"/>
  <c r="K23" i="36"/>
  <c r="J23" i="36"/>
  <c r="N22" i="36"/>
  <c r="M22" i="36"/>
  <c r="L22" i="36"/>
  <c r="K22" i="36"/>
  <c r="J22" i="36"/>
  <c r="N21" i="36"/>
  <c r="M21" i="36"/>
  <c r="L21" i="36"/>
  <c r="K21" i="36"/>
  <c r="J21" i="36"/>
  <c r="N20" i="36"/>
  <c r="M20" i="36"/>
  <c r="L20" i="36"/>
  <c r="K20" i="36"/>
  <c r="J20" i="36"/>
  <c r="N19" i="36"/>
  <c r="M19" i="36"/>
  <c r="L19" i="36"/>
  <c r="K19" i="36"/>
  <c r="J19" i="36"/>
  <c r="N18" i="36"/>
  <c r="M18" i="36"/>
  <c r="L18" i="36"/>
  <c r="K18" i="36"/>
  <c r="J18" i="36"/>
  <c r="N17" i="36"/>
  <c r="M17" i="36"/>
  <c r="L17" i="36"/>
  <c r="K17" i="36"/>
  <c r="J17" i="36"/>
  <c r="N16" i="36"/>
  <c r="M16" i="36"/>
  <c r="L16" i="36"/>
  <c r="K16" i="36"/>
  <c r="J16" i="36"/>
  <c r="N15" i="36"/>
  <c r="M15" i="36"/>
  <c r="L15" i="36"/>
  <c r="K15" i="36"/>
  <c r="J15" i="36"/>
  <c r="N14" i="36"/>
  <c r="M14" i="36"/>
  <c r="L14" i="36"/>
  <c r="K14" i="36"/>
  <c r="J14" i="36"/>
  <c r="F50" i="35"/>
  <c r="E50" i="35"/>
  <c r="D50" i="35"/>
  <c r="C50" i="35"/>
  <c r="M2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M48" i="35"/>
  <c r="M47" i="35"/>
  <c r="M46" i="35"/>
  <c r="M45" i="35"/>
  <c r="M44" i="35"/>
  <c r="M43" i="35"/>
  <c r="M42" i="35"/>
  <c r="M41" i="35"/>
  <c r="M40" i="35"/>
  <c r="M39" i="35"/>
  <c r="M38" i="35"/>
  <c r="M37" i="35"/>
  <c r="M36" i="35"/>
  <c r="M35" i="35"/>
  <c r="M34" i="35"/>
  <c r="M33" i="35"/>
  <c r="M32" i="35"/>
  <c r="M31" i="35"/>
  <c r="M30" i="35"/>
  <c r="L2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G50" i="40" l="1"/>
  <c r="C51" i="40"/>
  <c r="C13" i="11" s="1"/>
  <c r="G50" i="38"/>
  <c r="C51" i="38"/>
  <c r="G51" i="37"/>
  <c r="G21" i="11" s="1"/>
  <c r="G40" i="11" s="1"/>
  <c r="G50" i="37"/>
  <c r="G51" i="36"/>
  <c r="G20" i="11" s="1"/>
  <c r="G39" i="11" s="1"/>
  <c r="G50" i="36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M28" i="35"/>
  <c r="M27" i="35"/>
  <c r="M26" i="35"/>
  <c r="M25" i="35"/>
  <c r="L28" i="35"/>
  <c r="L27" i="35"/>
  <c r="L26" i="35"/>
  <c r="L25" i="35"/>
  <c r="K28" i="35"/>
  <c r="K27" i="35"/>
  <c r="K26" i="35"/>
  <c r="K25" i="35"/>
  <c r="C40" i="11"/>
  <c r="F39" i="11"/>
  <c r="E39" i="11"/>
  <c r="D39" i="11"/>
  <c r="F40" i="11"/>
  <c r="E40" i="11"/>
  <c r="C39" i="11"/>
  <c r="F51" i="35"/>
  <c r="F19" i="11" s="1"/>
  <c r="F38" i="11" s="1"/>
  <c r="E51" i="35"/>
  <c r="E19" i="11" s="1"/>
  <c r="E38" i="11" s="1"/>
  <c r="D51" i="35"/>
  <c r="D19" i="11" s="1"/>
  <c r="D38" i="11" s="1"/>
  <c r="M24" i="35"/>
  <c r="L24" i="35"/>
  <c r="K24" i="35"/>
  <c r="J24" i="35"/>
  <c r="M23" i="35"/>
  <c r="L23" i="35"/>
  <c r="K23" i="35"/>
  <c r="J23" i="35"/>
  <c r="M22" i="35"/>
  <c r="L22" i="35"/>
  <c r="K22" i="35"/>
  <c r="J22" i="35"/>
  <c r="M21" i="35"/>
  <c r="L21" i="35"/>
  <c r="K21" i="35"/>
  <c r="J21" i="35"/>
  <c r="M20" i="35"/>
  <c r="L20" i="35"/>
  <c r="K20" i="35"/>
  <c r="J20" i="35"/>
  <c r="M19" i="35"/>
  <c r="L19" i="35"/>
  <c r="K19" i="35"/>
  <c r="J19" i="35"/>
  <c r="M18" i="35"/>
  <c r="L18" i="35"/>
  <c r="K18" i="35"/>
  <c r="J18" i="35"/>
  <c r="M17" i="35"/>
  <c r="L17" i="35"/>
  <c r="K17" i="35"/>
  <c r="J17" i="35"/>
  <c r="M16" i="35"/>
  <c r="L16" i="35"/>
  <c r="K16" i="35"/>
  <c r="J16" i="35"/>
  <c r="M15" i="35"/>
  <c r="L15" i="35"/>
  <c r="K15" i="35"/>
  <c r="J15" i="35"/>
  <c r="M14" i="35"/>
  <c r="L14" i="35"/>
  <c r="K14" i="35"/>
  <c r="J14" i="35"/>
  <c r="F37" i="11"/>
  <c r="E37" i="11"/>
  <c r="D37" i="11"/>
  <c r="C37" i="11"/>
  <c r="F36" i="11"/>
  <c r="E36" i="11"/>
  <c r="D36" i="11"/>
  <c r="C36" i="11"/>
  <c r="F35" i="11"/>
  <c r="E35" i="11"/>
  <c r="D35" i="11"/>
  <c r="C35" i="11"/>
  <c r="F34" i="11"/>
  <c r="E34" i="11"/>
  <c r="D34" i="11"/>
  <c r="C34" i="11"/>
  <c r="E33" i="11"/>
  <c r="D33" i="11"/>
  <c r="C33" i="11"/>
  <c r="F32" i="11"/>
  <c r="G51" i="38" l="1"/>
  <c r="C22" i="11"/>
  <c r="C41" i="11" s="1"/>
  <c r="G51" i="40"/>
  <c r="G13" i="11" s="1"/>
  <c r="C32" i="11"/>
  <c r="G37" i="11"/>
  <c r="G36" i="11"/>
  <c r="G34" i="11"/>
  <c r="G33" i="11"/>
  <c r="E32" i="11"/>
  <c r="G22" i="11" l="1"/>
  <c r="G41" i="11" s="1"/>
  <c r="G32" i="11"/>
  <c r="D32" i="11"/>
  <c r="G50" i="35"/>
  <c r="C51" i="35"/>
  <c r="G51" i="35" s="1"/>
  <c r="G19" i="11" s="1"/>
  <c r="G38" i="11" s="1"/>
  <c r="C19" i="11" l="1"/>
  <c r="C38" i="11" s="1"/>
  <c r="D40" i="11"/>
</calcChain>
</file>

<file path=xl/sharedStrings.xml><?xml version="1.0" encoding="utf-8"?>
<sst xmlns="http://schemas.openxmlformats.org/spreadsheetml/2006/main" count="790" uniqueCount="118">
  <si>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</si>
  <si>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</si>
  <si>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</si>
  <si>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</si>
  <si>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</si>
  <si>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</si>
  <si>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</si>
  <si>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</si>
  <si>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</si>
  <si>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</si>
  <si>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</si>
  <si>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</si>
  <si>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</si>
  <si>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</si>
  <si>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</si>
  <si>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</si>
  <si>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</si>
  <si>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</si>
  <si>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</si>
  <si>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</si>
  <si>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</si>
  <si>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</si>
  <si>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</si>
  <si>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</si>
  <si>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</si>
  <si>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</si>
  <si>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</si>
  <si>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</si>
  <si>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</si>
  <si>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</si>
  <si>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</si>
  <si>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</si>
  <si>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</si>
  <si>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Kock 13</t>
  </si>
  <si>
    <t>Kock 14</t>
  </si>
  <si>
    <t>Kock 15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</si>
  <si>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</si>
  <si>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</si>
  <si>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</si>
  <si>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</si>
  <si>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</si>
  <si>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</si>
  <si>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</si>
  <si>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</si>
  <si>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</si>
  <si>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Kock 16</t>
  </si>
  <si>
    <t>Kock 17</t>
  </si>
  <si>
    <t>Kock 18</t>
  </si>
  <si>
    <t>Kock 19</t>
  </si>
  <si>
    <t xml:space="preserve">Kock 20 </t>
  </si>
  <si>
    <t>Kock 21</t>
  </si>
  <si>
    <t>Kock 22</t>
  </si>
  <si>
    <t>Kock 23</t>
  </si>
  <si>
    <t>Kock 24</t>
  </si>
  <si>
    <t>Kock 25</t>
  </si>
  <si>
    <t>Kock 26</t>
  </si>
  <si>
    <t xml:space="preserve">Kock 27 </t>
  </si>
  <si>
    <t xml:space="preserve">Kock 28 </t>
  </si>
  <si>
    <t xml:space="preserve">Kock 29 </t>
  </si>
  <si>
    <t xml:space="preserve">Kock 30 </t>
  </si>
  <si>
    <t>Saftighet</t>
  </si>
  <si>
    <t>Total</t>
  </si>
  <si>
    <t xml:space="preserve">Kock 31 </t>
  </si>
  <si>
    <t>Kock 32</t>
  </si>
  <si>
    <t xml:space="preserve">Kock 33 </t>
  </si>
  <si>
    <t>Kock 34</t>
  </si>
  <si>
    <t>Kock 35</t>
  </si>
  <si>
    <t xml:space="preserve">Kock 18 </t>
  </si>
  <si>
    <t xml:space="preserve">Kock 19 </t>
  </si>
  <si>
    <t xml:space="preserve">Kock 21 </t>
  </si>
  <si>
    <t>Kock 29</t>
  </si>
  <si>
    <t>Kock 31</t>
  </si>
  <si>
    <t>Kock 33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</si>
  <si>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</si>
  <si>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</si>
  <si>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</si>
  <si>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</si>
  <si>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</si>
  <si>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</si>
  <si>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</si>
  <si>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</si>
  <si>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</si>
  <si>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</si>
  <si>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</si>
  <si>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Griskött</t>
  </si>
  <si>
    <t xml:space="preserve">Produkt:  Ragnarssons So </t>
  </si>
  <si>
    <t>Produkt:  Treraskorsning</t>
  </si>
  <si>
    <t>Produkt:  Mangaliza / Linderöd</t>
  </si>
  <si>
    <t>Produkt: Linderöd/Mangaliza, Duroc/Svensk Lantras</t>
  </si>
  <si>
    <t>Produkt: Referens</t>
  </si>
  <si>
    <t xml:space="preserve">1. Referens </t>
  </si>
  <si>
    <t xml:space="preserve">Produkt:  Lillehemsgrisen </t>
  </si>
  <si>
    <t>7.Lillehemsgrisen</t>
  </si>
  <si>
    <t xml:space="preserve">Bonde: Anders Gunnarsson </t>
  </si>
  <si>
    <t xml:space="preserve">            </t>
  </si>
  <si>
    <t>Bonde: Erika Olsson, Onsberga Gård</t>
  </si>
  <si>
    <t>6.Lind/Man/Duroc/Sv Lantras</t>
  </si>
  <si>
    <t xml:space="preserve">8.Mangaliza </t>
  </si>
  <si>
    <r>
      <t xml:space="preserve">5. </t>
    </r>
    <r>
      <rPr>
        <b/>
        <sz val="10"/>
        <color theme="1"/>
        <rFont val="Calibri"/>
        <family val="2"/>
        <scheme val="minor"/>
      </rPr>
      <t>Mangaliza/Linderöd</t>
    </r>
  </si>
  <si>
    <t xml:space="preserve">10. Berkshire </t>
  </si>
  <si>
    <t xml:space="preserve">Produkt:  Sogris ( Pigham)  </t>
  </si>
  <si>
    <t xml:space="preserve">Bonde: Gun Ragnarsson, Ragnarssons </t>
  </si>
  <si>
    <t xml:space="preserve">Bonde: Sven Olsson </t>
  </si>
  <si>
    <t>Bonde: Ragnarssons, Gun Ragnarsson</t>
  </si>
  <si>
    <t xml:space="preserve">Produkt:  Sogris, tung, extramörad  </t>
  </si>
  <si>
    <t xml:space="preserve">Bonde: Erica Buskas, Närsjö Gård </t>
  </si>
  <si>
    <t>Produkt:  Mangaliza</t>
  </si>
  <si>
    <t xml:space="preserve">Bonde: Maria Ekholm, Blekslätten gård </t>
  </si>
  <si>
    <t>Produkt:  Gris från Hallagård</t>
  </si>
  <si>
    <t xml:space="preserve">Bonde: Stefan Sellin </t>
  </si>
  <si>
    <t xml:space="preserve">Produkt:  Berkshire från Domta   </t>
  </si>
  <si>
    <t xml:space="preserve">Bonde: Chrstian Johansson via Skärshultsgård Christian Bauer  </t>
  </si>
  <si>
    <t>Bonde: Referens</t>
  </si>
  <si>
    <t xml:space="preserve">9. Gris från Halla  </t>
  </si>
  <si>
    <t xml:space="preserve">4. Treraskorsning </t>
  </si>
  <si>
    <t>2. Sogris</t>
  </si>
  <si>
    <t xml:space="preserve">3. Sogris, tung </t>
  </si>
  <si>
    <t>Resultat 28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</si>
</sst>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2" fontId="7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left"/>
    </xf>
    <xf numFmtId="2" fontId="7" fillId="2" borderId="5" xfId="0" applyNumberFormat="1" applyFont="1" applyFill="1" applyBorder="1"/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4" fillId="4" borderId="5" xfId="0" applyFont="1" applyFill="1" applyBorder="1"/>
    <xf numFmtId="2" fontId="2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2"/>
    </xf>
    <xf numFmtId="0" fontId="4" fillId="2" borderId="0" xfId="0" applyFont="1" applyFill="1" applyBorder="1" applyAlignment="1" applyProtection="1">
      <alignment horizontal="left" wrapText="1"/>
      <protection locked="0"/>
    </xf>
    <xf numFmtId="2" fontId="17" fillId="2" borderId="5" xfId="0" applyNumberFormat="1" applyFont="1" applyFill="1" applyBorder="1" applyAlignment="1">
      <alignment horizontal="center"/>
    </xf>
    <xf numFmtId="2" fontId="17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43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44"/>
          <c:y val="1.5169105667751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82549421663566E-2"/>
          <c:y val="8.4681660363553471E-2"/>
          <c:w val="0.94488853065414324"/>
          <c:h val="0.80234194610923526"/>
        </c:manualLayout>
      </c:layout>
      <c:lineChart>
        <c:grouping val="standard"/>
        <c:varyColors val="0"/>
        <c:ser>
          <c:idx val="0"/>
          <c:order val="0"/>
          <c:tx>
            <c:strRef>
              <c:f>'Totalt Griskött'!$C$31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'Totalt Griskött'!$B$32:$B$42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'Totalt Griskött'!$C$32:$C$42</c:f>
              <c:numCache>
                <c:formatCode>0.00</c:formatCode>
                <c:ptCount val="11"/>
                <c:pt idx="0">
                  <c:v>3.8095238095238093</c:v>
                </c:pt>
                <c:pt idx="1">
                  <c:v>6.3809523809523814</c:v>
                </c:pt>
                <c:pt idx="2">
                  <c:v>5.4285714285714288</c:v>
                </c:pt>
                <c:pt idx="3">
                  <c:v>7.8095238095238093</c:v>
                </c:pt>
                <c:pt idx="4">
                  <c:v>6.833333333333333</c:v>
                </c:pt>
                <c:pt idx="5">
                  <c:v>7.4761904761904763</c:v>
                </c:pt>
                <c:pt idx="6">
                  <c:v>5.3809523809523814</c:v>
                </c:pt>
                <c:pt idx="7">
                  <c:v>8.0476190476190474</c:v>
                </c:pt>
                <c:pt idx="8">
                  <c:v>8.1428571428571423</c:v>
                </c:pt>
                <c:pt idx="9">
                  <c:v>7.5476190476190474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Griskött'!$D$31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Griskött'!$B$32:$B$42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'Totalt Griskött'!$D$32:$D$42</c:f>
              <c:numCache>
                <c:formatCode>0.00</c:formatCode>
                <c:ptCount val="11"/>
                <c:pt idx="0">
                  <c:v>4.333333333333333</c:v>
                </c:pt>
                <c:pt idx="1">
                  <c:v>6.4761904761904763</c:v>
                </c:pt>
                <c:pt idx="2">
                  <c:v>5.9047619047619051</c:v>
                </c:pt>
                <c:pt idx="3">
                  <c:v>6.5</c:v>
                </c:pt>
                <c:pt idx="4">
                  <c:v>6.2857142857142856</c:v>
                </c:pt>
                <c:pt idx="5">
                  <c:v>7.1904761904761907</c:v>
                </c:pt>
                <c:pt idx="6">
                  <c:v>5.7619047619047619</c:v>
                </c:pt>
                <c:pt idx="7">
                  <c:v>7.1904761904761907</c:v>
                </c:pt>
                <c:pt idx="8">
                  <c:v>6.666666666666667</c:v>
                </c:pt>
                <c:pt idx="9">
                  <c:v>7.333333333333333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Griskött'!$E$31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'Totalt Griskött'!$B$32:$B$42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'Totalt Griskött'!$E$32:$E$42</c:f>
              <c:numCache>
                <c:formatCode>0.00</c:formatCode>
                <c:ptCount val="11"/>
                <c:pt idx="0">
                  <c:v>4.2857142857142856</c:v>
                </c:pt>
                <c:pt idx="1">
                  <c:v>6.1190476190476186</c:v>
                </c:pt>
                <c:pt idx="2">
                  <c:v>6.4047619047619051</c:v>
                </c:pt>
                <c:pt idx="3">
                  <c:v>7.1904761904761907</c:v>
                </c:pt>
                <c:pt idx="4">
                  <c:v>6.2142857142857144</c:v>
                </c:pt>
                <c:pt idx="5">
                  <c:v>7.1904761904761907</c:v>
                </c:pt>
                <c:pt idx="6">
                  <c:v>6.1904761904761907</c:v>
                </c:pt>
                <c:pt idx="7">
                  <c:v>7.2380952380952381</c:v>
                </c:pt>
                <c:pt idx="8">
                  <c:v>6.8571428571428568</c:v>
                </c:pt>
                <c:pt idx="9">
                  <c:v>7.2619047619047619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'Totalt Griskött'!$G$31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'Totalt Griskött'!$G$32:$G$39</c:f>
              <c:numCache>
                <c:formatCode>0.00</c:formatCode>
                <c:ptCount val="8"/>
                <c:pt idx="0">
                  <c:v>19.666666666666664</c:v>
                </c:pt>
                <c:pt idx="1">
                  <c:v>31.357142857142854</c:v>
                </c:pt>
                <c:pt idx="2">
                  <c:v>29.738095238095241</c:v>
                </c:pt>
                <c:pt idx="3">
                  <c:v>35.642857142857139</c:v>
                </c:pt>
                <c:pt idx="4">
                  <c:v>32.666666666666664</c:v>
                </c:pt>
                <c:pt idx="5">
                  <c:v>36.285714285714285</c:v>
                </c:pt>
                <c:pt idx="6">
                  <c:v>30.142857142857142</c:v>
                </c:pt>
                <c:pt idx="7">
                  <c:v>37.761904761904759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'Totalt Griskött'!$E$31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strRef>
              <c:f>'Totalt Griskött'!$F$31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'Totalt Griskött'!$F$32:$F$40</c:f>
              <c:numCache>
                <c:formatCode>0.00</c:formatCode>
                <c:ptCount val="9"/>
                <c:pt idx="0">
                  <c:v>7.2380952380952381</c:v>
                </c:pt>
                <c:pt idx="1">
                  <c:v>12.380952380952381</c:v>
                </c:pt>
                <c:pt idx="2">
                  <c:v>12</c:v>
                </c:pt>
                <c:pt idx="3">
                  <c:v>14.142857142857142</c:v>
                </c:pt>
                <c:pt idx="4">
                  <c:v>13.333333333333334</c:v>
                </c:pt>
                <c:pt idx="5">
                  <c:v>14.428571428571429</c:v>
                </c:pt>
                <c:pt idx="6">
                  <c:v>12.80952380952381</c:v>
                </c:pt>
                <c:pt idx="7">
                  <c:v>15.285714285714286</c:v>
                </c:pt>
                <c:pt idx="8">
                  <c:v>15.095238095238095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81952"/>
        <c:axId val="183983488"/>
      </c:lineChart>
      <c:catAx>
        <c:axId val="1839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983488"/>
        <c:crosses val="autoZero"/>
        <c:auto val="1"/>
        <c:lblAlgn val="ctr"/>
        <c:lblOffset val="100"/>
        <c:noMultiLvlLbl val="0"/>
      </c:catAx>
      <c:valAx>
        <c:axId val="183983488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83981952"/>
        <c:crosses val="autoZero"/>
        <c:crossBetween val="between"/>
      </c:valAx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Gris från Hallagård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'Gris från Halla '!$K$12:$K$13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'Gris från Halla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'Gris från Halla '!$K$14:$K$34</c:f>
              <c:numCache>
                <c:formatCode>General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'Gris från Halla '!$L$12:$L$13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'Gris från Halla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'Gris från Halla '!$L$14:$L$34</c:f>
              <c:numCache>
                <c:formatCode>General</c:formatCode>
                <c:ptCount val="21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'Gris från Halla '!$M$12:$M$13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'Gris från Halla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'Gris från Halla '!$M$14:$M$34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'Gris från Halla '!$N$12:$N$13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'Gris från Halla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'Gris från Halla '!$N$14:$N$34</c:f>
              <c:numCache>
                <c:formatCode>General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7.5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04960"/>
        <c:axId val="186906496"/>
      </c:lineChart>
      <c:catAx>
        <c:axId val="18690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906496"/>
        <c:crosses val="autoZero"/>
        <c:auto val="1"/>
        <c:lblAlgn val="ctr"/>
        <c:lblOffset val="100"/>
        <c:noMultiLvlLbl val="0"/>
      </c:catAx>
      <c:valAx>
        <c:axId val="18690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9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Berkshire</a:t>
            </a:r>
          </a:p>
        </c:rich>
      </c:tx>
      <c:layout>
        <c:manualLayout>
          <c:xMode val="edge"/>
          <c:yMode val="edge"/>
          <c:x val="0.46527222052988038"/>
          <c:y val="7.52346835024000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'Berkshire '!$K$12:$K$13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'Berkshire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'Berkshire '!$K$14:$K$34</c:f>
              <c:numCache>
                <c:formatCode>General</c:formatCode>
                <c:ptCount val="2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7.5</c:v>
                </c:pt>
                <c:pt idx="5">
                  <c:v>8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'Berkshire '!$L$12:$L$13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'Berkshire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'Berkshire '!$L$14:$L$34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'Berkshire '!$M$12:$M$13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'Berkshire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'Berkshire '!$M$14:$M$34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7.5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'Berkshire '!$N$12:$N$13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'Berkshire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'Berkshire '!$N$14:$N$34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7.5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9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5184"/>
        <c:axId val="187086720"/>
      </c:lineChart>
      <c:catAx>
        <c:axId val="1870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86720"/>
        <c:crosses val="autoZero"/>
        <c:auto val="1"/>
        <c:lblAlgn val="ctr"/>
        <c:lblOffset val="100"/>
        <c:noMultiLvlLbl val="0"/>
      </c:catAx>
      <c:valAx>
        <c:axId val="18708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8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Referens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Referens!$K$12:$K$13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Referens!$K$14:$K$34</c:f>
              <c:numCache>
                <c:formatCode>General</c:formatCode>
                <c:ptCount val="21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Referens!$L$12:$L$13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Referens!$L$14:$L$34</c:f>
              <c:numCache>
                <c:formatCode>General</c:formatCode>
                <c:ptCount val="21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Referens!$M$12:$M$13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Referens!$M$14:$M$34</c:f>
              <c:numCache>
                <c:formatCode>General</c:formatCode>
                <c:ptCount val="21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Referens!$N$12:$N$13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Referens!$N$14:$N$34</c:f>
              <c:numCache>
                <c:formatCode>General</c:formatCode>
                <c:ptCount val="21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03392"/>
        <c:axId val="184604928"/>
      </c:lineChart>
      <c:catAx>
        <c:axId val="1846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4604928"/>
        <c:crosses val="autoZero"/>
        <c:auto val="1"/>
        <c:lblAlgn val="ctr"/>
        <c:lblOffset val="100"/>
        <c:noMultiLvlLbl val="0"/>
      </c:catAx>
      <c:valAx>
        <c:axId val="184604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46033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Sogris ( Pigham)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'Ragnarssons SO'!$K$12:$K$13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marker>
            <c:symbol val="none"/>
          </c:marker>
          <c:cat>
            <c:strRef>
              <c:f>'Ragnarssons SO'!$J$14:$J$34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SO'!$K$14:$K$34</c:f>
              <c:numCache>
                <c:formatCode>General</c:formatCode>
                <c:ptCount val="21"/>
                <c:pt idx="0">
                  <c:v>6.5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'Ragnarssons SO'!$L$12:$L$13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marker>
            <c:symbol val="none"/>
          </c:marker>
          <c:cat>
            <c:strRef>
              <c:f>'Ragnarssons SO'!$J$14:$J$34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SO'!$L$14:$L$34</c:f>
              <c:numCache>
                <c:formatCode>General</c:formatCode>
                <c:ptCount val="21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6.5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'Ragnarssons SO'!$M$12:$M$13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marker>
            <c:symbol val="none"/>
          </c:marker>
          <c:cat>
            <c:strRef>
              <c:f>'Ragnarssons SO'!$J$14:$J$34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SO'!$M$14:$M$34</c:f>
              <c:numCache>
                <c:formatCode>General</c:formatCode>
                <c:ptCount val="21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5.5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'Ragnarssons SO'!$N$12:$N$13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'Ragnarssons SO'!$J$14:$J$34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SO'!$N$14:$N$34</c:f>
              <c:numCache>
                <c:formatCode>General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85312"/>
        <c:axId val="184686848"/>
      </c:lineChart>
      <c:catAx>
        <c:axId val="1846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4686848"/>
        <c:crosses val="autoZero"/>
        <c:auto val="1"/>
        <c:lblAlgn val="ctr"/>
        <c:lblOffset val="100"/>
        <c:noMultiLvlLbl val="0"/>
      </c:catAx>
      <c:valAx>
        <c:axId val="184686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46853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Sogris, tung x - mörad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'Ragnarssons Tung'!$K$12:$K$13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marker>
            <c:symbol val="none"/>
          </c:marker>
          <c:cat>
            <c:strRef>
              <c:f>'Ragnarssons Tung'!$J$14:$J$34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Tung'!$K$14:$K$34</c:f>
              <c:numCache>
                <c:formatCode>General</c:formatCode>
                <c:ptCount val="21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'Ragnarssons Tung'!$L$12:$L$13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marker>
            <c:symbol val="none"/>
          </c:marker>
          <c:cat>
            <c:strRef>
              <c:f>'Ragnarssons Tung'!$J$14:$J$34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Tung'!$L$14:$L$34</c:f>
              <c:numCache>
                <c:formatCode>General</c:formatCode>
                <c:ptCount val="21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'Ragnarssons Tung'!$M$12:$M$13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marker>
            <c:symbol val="none"/>
          </c:marker>
          <c:cat>
            <c:strRef>
              <c:f>'Ragnarssons Tung'!$J$14:$J$34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Tung'!$M$14:$M$34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5.5</c:v>
                </c:pt>
                <c:pt idx="4">
                  <c:v>6.5</c:v>
                </c:pt>
                <c:pt idx="5">
                  <c:v>6.5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'Ragnarssons Tung'!$N$12:$N$13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'Ragnarssons Tung'!$J$14:$J$34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'Ragnarssons Tung'!$N$14:$N$34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6</c:v>
                </c:pt>
                <c:pt idx="20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18752"/>
        <c:axId val="186220544"/>
      </c:lineChart>
      <c:catAx>
        <c:axId val="18621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220544"/>
        <c:crosses val="autoZero"/>
        <c:auto val="1"/>
        <c:lblAlgn val="ctr"/>
        <c:lblOffset val="100"/>
        <c:noMultiLvlLbl val="0"/>
      </c:catAx>
      <c:valAx>
        <c:axId val="186220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2187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Treraskorsning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'Treras Skärshult'!$K$12:$K$13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marker>
            <c:symbol val="none"/>
          </c:marker>
          <c:cat>
            <c:strRef>
              <c:f>'Treras Skärshult'!$J$14:$J$34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'Treras Skärshult'!$K$14:$K$34</c:f>
              <c:numCache>
                <c:formatCode>General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7.5</c:v>
                </c:pt>
                <c:pt idx="4">
                  <c:v>7.5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'Treras Skärshult'!$L$12:$L$13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marker>
            <c:symbol val="none"/>
          </c:marker>
          <c:cat>
            <c:strRef>
              <c:f>'Treras Skärshult'!$J$14:$J$34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'Treras Skärshult'!$L$14:$L$34</c:f>
              <c:numCache>
                <c:formatCode>General</c:formatCode>
                <c:ptCount val="2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6.5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'Treras Skärshult'!$M$12:$M$13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marker>
            <c:symbol val="none"/>
          </c:marker>
          <c:cat>
            <c:strRef>
              <c:f>'Treras Skärshult'!$J$14:$J$34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'Treras Skärshult'!$M$14:$M$34</c:f>
              <c:numCache>
                <c:formatCode>General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5</c:v>
                </c:pt>
                <c:pt idx="2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'Treras Skärshult'!$N$12:$N$13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'Treras Skärshult'!$J$14:$J$34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'Treras Skärshult'!$N$14:$N$34</c:f>
              <c:numCache>
                <c:formatCode>General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7.5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42624"/>
        <c:axId val="186048512"/>
      </c:lineChart>
      <c:catAx>
        <c:axId val="1860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048512"/>
        <c:crosses val="autoZero"/>
        <c:auto val="1"/>
        <c:lblAlgn val="ctr"/>
        <c:lblOffset val="100"/>
        <c:noMultiLvlLbl val="0"/>
      </c:catAx>
      <c:valAx>
        <c:axId val="186048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0426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Mangaliza/Linderöd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'MangalizaLinderöd '!$K$12:$K$13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marker>
            <c:symbol val="none"/>
          </c:marker>
          <c:cat>
            <c:strRef>
              <c:f>'MangalizaLinderöd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'MangalizaLinderöd '!$K$14:$K$34</c:f>
              <c:numCache>
                <c:formatCode>General</c:formatCode>
                <c:ptCount val="21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6.5</c:v>
                </c:pt>
                <c:pt idx="17">
                  <c:v>7</c:v>
                </c:pt>
                <c:pt idx="18">
                  <c:v>8</c:v>
                </c:pt>
                <c:pt idx="19">
                  <c:v>5</c:v>
                </c:pt>
                <c:pt idx="2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'MangalizaLinderöd '!$L$12:$L$13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marker>
            <c:symbol val="none"/>
          </c:marker>
          <c:cat>
            <c:strRef>
              <c:f>'MangalizaLinderöd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'MangalizaLinderöd '!$L$14:$L$34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'MangalizaLinderöd '!$M$12:$M$13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marker>
            <c:symbol val="none"/>
          </c:marker>
          <c:cat>
            <c:strRef>
              <c:f>'MangalizaLinderöd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'MangalizaLinderöd '!$M$14:$M$34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6.5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'MangalizaLinderöd '!$N$12:$N$13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'MangalizaLinderöd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'MangalizaLinderöd '!$N$14:$N$34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97440"/>
        <c:axId val="184803328"/>
      </c:lineChart>
      <c:catAx>
        <c:axId val="1847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4803328"/>
        <c:crosses val="autoZero"/>
        <c:auto val="1"/>
        <c:lblAlgn val="ctr"/>
        <c:lblOffset val="100"/>
        <c:noMultiLvlLbl val="0"/>
      </c:catAx>
      <c:valAx>
        <c:axId val="18480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47974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Linderöd/Mangaliza, Duroc/Svensk Lantras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LindeMangaDurSLR!$K$12:$K$13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marker>
            <c:symbol val="none"/>
          </c:marker>
          <c:cat>
            <c:strRef>
              <c:f>LindeMangaDurSLR!$J$14:$J$34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LindeMangaDurSLR!$K$14:$K$34</c:f>
              <c:numCache>
                <c:formatCode>General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5</c:v>
                </c:pt>
                <c:pt idx="2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LindeMangaDurSLR!$L$12:$L$13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marker>
            <c:symbol val="none"/>
          </c:marker>
          <c:cat>
            <c:strRef>
              <c:f>LindeMangaDurSLR!$J$14:$J$34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LindeMangaDurSLR!$L$14:$L$34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LindeMangaDurSLR!$M$12:$M$13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marker>
            <c:symbol val="none"/>
          </c:marker>
          <c:cat>
            <c:strRef>
              <c:f>LindeMangaDurSLR!$J$14:$J$34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LindeMangaDurSLR!$M$14:$M$34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6.5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9</c:v>
                </c:pt>
                <c:pt idx="16">
                  <c:v>6.5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LindeMangaDurSLR!$N$12:$N$13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LindeMangaDurSLR!$J$14:$J$34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LindeMangaDurSLR!$N$14:$N$34</c:f>
              <c:numCache>
                <c:formatCode>General</c:formatCode>
                <c:ptCount val="21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97760"/>
        <c:axId val="186599296"/>
      </c:lineChart>
      <c:catAx>
        <c:axId val="1865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599296"/>
        <c:crosses val="autoZero"/>
        <c:auto val="1"/>
        <c:lblAlgn val="ctr"/>
        <c:lblOffset val="100"/>
        <c:noMultiLvlLbl val="0"/>
      </c:catAx>
      <c:valAx>
        <c:axId val="186599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5977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Lillehems </a:t>
            </a:r>
          </a:p>
        </c:rich>
      </c:tx>
      <c:layout>
        <c:manualLayout>
          <c:xMode val="edge"/>
          <c:yMode val="edge"/>
          <c:x val="0.45340611994551872"/>
          <c:y val="2.92397660818713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Lillehems!$K$12:$K$13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marker>
            <c:symbol val="none"/>
          </c:marker>
          <c:cat>
            <c:strRef>
              <c:f>Lillehems!$J$14:$J$34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Lillehems!$K$14:$K$34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Lillehems!$L$12:$L$13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marker>
            <c:symbol val="none"/>
          </c:marker>
          <c:cat>
            <c:strRef>
              <c:f>Lillehems!$J$14:$J$34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Lillehems!$L$14:$L$34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Lillehems!$M$12:$M$13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marker>
            <c:symbol val="none"/>
          </c:marker>
          <c:cat>
            <c:strRef>
              <c:f>Lillehems!$J$14:$J$34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Lillehems!$M$14:$M$34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6</c:v>
                </c:pt>
                <c:pt idx="15">
                  <c:v>9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Lillehems!$N$12:$N$13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Lillehems!$J$14:$J$34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Lillehems!$N$14:$N$34</c:f>
              <c:numCache>
                <c:formatCode>General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6.5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32928"/>
        <c:axId val="186734464"/>
      </c:lineChart>
      <c:catAx>
        <c:axId val="1867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734464"/>
        <c:crosses val="autoZero"/>
        <c:auto val="1"/>
        <c:lblAlgn val="ctr"/>
        <c:lblOffset val="100"/>
        <c:noMultiLvlLbl val="0"/>
      </c:catAx>
      <c:valAx>
        <c:axId val="18673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8673292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Mangaliza </a:t>
            </a:r>
          </a:p>
        </c:rich>
      </c:tx>
      <c:layout>
        <c:manualLayout>
          <c:xMode val="edge"/>
          <c:yMode val="edge"/>
          <c:x val="0.47059221106522781"/>
          <c:y val="1.43884892086330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19811782656143E-2"/>
          <c:y val="8.5492179891329692E-2"/>
          <c:w val="0.93848877921747664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'Mangaliza '!$K$12:$K$13</c:f>
              <c:strCache>
                <c:ptCount val="1"/>
                <c:pt idx="0">
                  <c:v>30-34 = Utmärkt råvarukvalité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'Mangaliza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 '!$K$14:$K$34</c:f>
              <c:numCache>
                <c:formatCode>General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9</c:v>
                </c:pt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'Mangaliza '!$L$12:$L$13</c:f>
              <c:strCache>
                <c:ptCount val="1"/>
                <c:pt idx="0">
                  <c:v>30-34 = Utmärkt råvarukvalité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'Mangaliza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 '!$L$14:$L$34</c:f>
              <c:numCache>
                <c:formatCode>General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7.5</c:v>
                </c:pt>
                <c:pt idx="4">
                  <c:v>8.5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'Mangaliza '!$M$12:$M$13</c:f>
              <c:strCache>
                <c:ptCount val="1"/>
                <c:pt idx="0">
                  <c:v>30-34 = Utmärkt råvarukvalité 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'Mangaliza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 '!$M$14:$M$34</c:f>
              <c:numCache>
                <c:formatCode>General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'Mangaliza '!$N$12:$N$13</c:f>
              <c:strCache>
                <c:ptCount val="1"/>
                <c:pt idx="0">
                  <c:v>30-34 = Utmärkt råvarukvalité Smak </c:v>
                </c:pt>
              </c:strCache>
            </c:strRef>
          </c:tx>
          <c:marker>
            <c:symbol val="none"/>
          </c:marker>
          <c:cat>
            <c:strRef>
              <c:f>'Mangaliza '!$J$14:$J$34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'Mangaliza '!$N$14:$N$34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7.5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43520"/>
        <c:axId val="186845056"/>
      </c:lineChart>
      <c:catAx>
        <c:axId val="1868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845056"/>
        <c:crosses val="autoZero"/>
        <c:auto val="1"/>
        <c:lblAlgn val="ctr"/>
        <c:lblOffset val="100"/>
        <c:noMultiLvlLbl val="0"/>
      </c:catAx>
      <c:valAx>
        <c:axId val="18684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84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24</xdr:row>
      <xdr:rowOff>143693</xdr:rowOff>
    </xdr:from>
    <xdr:to>
      <xdr:col>6</xdr:col>
      <xdr:colOff>2449286</xdr:colOff>
      <xdr:row>56</xdr:row>
      <xdr:rowOff>19595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552449</xdr:colOff>
      <xdr:row>8</xdr:row>
      <xdr:rowOff>127000</xdr:rowOff>
    </xdr:from>
    <xdr:to>
      <xdr:col>18</xdr:col>
      <xdr:colOff>546100</xdr:colOff>
      <xdr:row>50</xdr:row>
      <xdr:rowOff>63500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438149</xdr:colOff>
      <xdr:row>9</xdr:row>
      <xdr:rowOff>12700</xdr:rowOff>
    </xdr:from>
    <xdr:to>
      <xdr:col>21</xdr:col>
      <xdr:colOff>177800</xdr:colOff>
      <xdr:row>50</xdr:row>
      <xdr:rowOff>12700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552449</xdr:colOff>
      <xdr:row>8</xdr:row>
      <xdr:rowOff>127000</xdr:rowOff>
    </xdr:from>
    <xdr:to>
      <xdr:col>18</xdr:col>
      <xdr:colOff>381000</xdr:colOff>
      <xdr:row>50</xdr:row>
      <xdr:rowOff>12700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184149</xdr:colOff>
      <xdr:row>9</xdr:row>
      <xdr:rowOff>76200</xdr:rowOff>
    </xdr:from>
    <xdr:to>
      <xdr:col>18</xdr:col>
      <xdr:colOff>558800</xdr:colOff>
      <xdr:row>50</xdr:row>
      <xdr:rowOff>177800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107949</xdr:colOff>
      <xdr:row>8</xdr:row>
      <xdr:rowOff>139700</xdr:rowOff>
    </xdr:from>
    <xdr:to>
      <xdr:col>20</xdr:col>
      <xdr:colOff>406400</xdr:colOff>
      <xdr:row>53</xdr:row>
      <xdr:rowOff>38100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298449</xdr:colOff>
      <xdr:row>8</xdr:row>
      <xdr:rowOff>127000</xdr:rowOff>
    </xdr:from>
    <xdr:to>
      <xdr:col>18</xdr:col>
      <xdr:colOff>292100</xdr:colOff>
      <xdr:row>51</xdr:row>
      <xdr:rowOff>88900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285749</xdr:colOff>
      <xdr:row>8</xdr:row>
      <xdr:rowOff>139700</xdr:rowOff>
    </xdr:from>
    <xdr:to>
      <xdr:col>19</xdr:col>
      <xdr:colOff>0</xdr:colOff>
      <xdr:row>50</xdr:row>
      <xdr:rowOff>25400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158749</xdr:colOff>
      <xdr:row>8</xdr:row>
      <xdr:rowOff>177800</xdr:rowOff>
    </xdr:from>
    <xdr:to>
      <xdr:col>19</xdr:col>
      <xdr:colOff>215900</xdr:colOff>
      <xdr:row>51</xdr:row>
      <xdr:rowOff>12700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146049</xdr:colOff>
      <xdr:row>8</xdr:row>
      <xdr:rowOff>165100</xdr:rowOff>
    </xdr:from>
    <xdr:to>
      <xdr:col>18</xdr:col>
      <xdr:colOff>368300</xdr:colOff>
      <xdr:row>50</xdr:row>
      <xdr:rowOff>190500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374649</xdr:colOff>
      <xdr:row>8</xdr:row>
      <xdr:rowOff>190500</xdr:rowOff>
    </xdr:from>
    <xdr:to>
      <xdr:col>18</xdr:col>
      <xdr:colOff>152400</xdr:colOff>
      <xdr:row>51</xdr:row>
      <xdr:rowOff>152400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G7:G18" totalsRowCount="1" headerRowDxfId="136" dataDxfId="134" totalsRowDxfId="132" headerRowBorderDxfId="135" tableBorderDxfId="133">
  <tableColumns count="1">
    <tableColumn id="1" name="Potential" totalsRowFunction="custom" dataDxfId="131" totalsRowDxfId="130">
      <calculatedColumnFormula>#REF!</calculatedColumnFormula>
      <totalsRowFormula>LindeMangaDurSLR!G51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9"/>
  <sheetViews>
    <sheetView zoomScale="70" zoomScaleNormal="70" workbookViewId="0">
      <selection activeCell="B6" sqref="B6"/>
    </sheetView>
  </sheetViews>
  <sheetFormatPr defaultColWidth="37.109375" defaultRowHeight="14.4"/>
  <cols>
    <col min="1" max="1" width="13.33203125" style="10" customWidth="1"/>
    <col min="2" max="2" width="29.77734375" style="31" customWidth="1"/>
    <col min="3" max="3" width="26" style="33" customWidth="1"/>
    <col min="4" max="4" width="26.6640625" style="33" customWidth="1"/>
    <col min="5" max="6" width="19.88671875" style="33" customWidth="1"/>
    <col min="7" max="7" width="37.33203125" style="31" customWidth="1"/>
    <col min="8" max="12" width="37.109375" style="7"/>
    <col min="13" max="16384" width="37.109375" style="10"/>
  </cols>
  <sheetData>
    <row r="3" spans="2:15" ht="15.6">
      <c r="C3" s="58"/>
    </row>
    <row r="5" spans="2:15">
      <c r="D5" s="32"/>
    </row>
    <row r="6" spans="2:15" s="40" customFormat="1" ht="27" customHeight="1">
      <c r="B6" s="34" t="s">
        <v>117</v>
      </c>
      <c r="C6" s="35"/>
      <c r="D6" s="36" t="s">
        <v>84</v>
      </c>
      <c r="E6" s="35"/>
      <c r="F6" s="35"/>
      <c r="G6" s="37"/>
      <c r="H6" s="38"/>
      <c r="I6" s="39"/>
      <c r="J6" s="39"/>
      <c r="K6" s="39"/>
      <c r="L6" s="39"/>
      <c r="M6" s="39"/>
      <c r="N6" s="39"/>
      <c r="O6" s="39"/>
    </row>
    <row r="7" spans="2:15" ht="15.6">
      <c r="B7" s="54" t="s">
        <v>14</v>
      </c>
      <c r="C7" s="54" t="s">
        <v>20</v>
      </c>
      <c r="D7" s="54" t="s">
        <v>22</v>
      </c>
      <c r="E7" s="54" t="s">
        <v>78</v>
      </c>
      <c r="F7" s="26" t="s">
        <v>36</v>
      </c>
      <c r="G7" s="26" t="s">
        <v>16</v>
      </c>
      <c r="M7" s="7"/>
      <c r="N7" s="7"/>
      <c r="O7" s="7"/>
    </row>
    <row r="8" spans="2:15">
      <c r="B8" s="56"/>
      <c r="C8" s="56" t="s">
        <v>40</v>
      </c>
      <c r="D8" s="56" t="s">
        <v>39</v>
      </c>
      <c r="E8" s="56" t="s">
        <v>38</v>
      </c>
      <c r="F8" s="43" t="s">
        <v>37</v>
      </c>
      <c r="G8" s="83" t="s">
        <v>42</v>
      </c>
      <c r="M8" s="7"/>
      <c r="N8" s="7"/>
      <c r="O8" s="7"/>
    </row>
    <row r="9" spans="2:15">
      <c r="B9" s="56"/>
      <c r="C9" s="57"/>
      <c r="D9" s="57"/>
      <c r="E9" s="57"/>
      <c r="F9" s="41"/>
      <c r="G9" s="65" t="s">
        <v>83</v>
      </c>
      <c r="M9" s="7"/>
      <c r="N9" s="7"/>
      <c r="O9" s="7"/>
    </row>
    <row r="10" spans="2:15">
      <c r="B10" s="56"/>
      <c r="C10" s="57"/>
      <c r="D10" s="57"/>
      <c r="E10" s="57"/>
      <c r="F10" s="41"/>
      <c r="G10" s="65" t="s">
        <v>73</v>
      </c>
      <c r="M10" s="7"/>
      <c r="N10" s="7"/>
      <c r="O10" s="7"/>
    </row>
    <row r="11" spans="2:15">
      <c r="B11" s="56"/>
      <c r="C11" s="57"/>
      <c r="D11" s="57"/>
      <c r="E11" s="57"/>
      <c r="F11" s="41"/>
      <c r="G11" s="63" t="s">
        <v>44</v>
      </c>
      <c r="M11" s="7"/>
      <c r="N11" s="7"/>
      <c r="O11" s="7"/>
    </row>
    <row r="12" spans="2:15">
      <c r="B12" s="16"/>
      <c r="C12" s="17"/>
      <c r="D12" s="17"/>
      <c r="E12" s="17"/>
      <c r="F12" s="62"/>
      <c r="G12" s="64"/>
      <c r="M12" s="7"/>
      <c r="N12" s="7"/>
      <c r="O12" s="7"/>
    </row>
    <row r="13" spans="2:15" ht="25.95" customHeight="1">
      <c r="B13" s="12" t="s">
        <v>90</v>
      </c>
      <c r="C13" s="20">
        <f>Referens!C51</f>
        <v>3.8095238095238093</v>
      </c>
      <c r="D13" s="20">
        <f>Referens!D51</f>
        <v>4.333333333333333</v>
      </c>
      <c r="E13" s="20">
        <f>Referens!E51</f>
        <v>4.2857142857142856</v>
      </c>
      <c r="F13" s="20">
        <f>Referens!F51</f>
        <v>7.2380952380952381</v>
      </c>
      <c r="G13" s="70">
        <f>Referens!G51</f>
        <v>19.666666666666664</v>
      </c>
      <c r="H13" s="41"/>
      <c r="I13" s="41"/>
      <c r="J13" s="41"/>
      <c r="M13" s="7"/>
      <c r="N13" s="7"/>
      <c r="O13" s="7"/>
    </row>
    <row r="14" spans="2:15" ht="24" customHeight="1">
      <c r="B14" s="12" t="s">
        <v>115</v>
      </c>
      <c r="C14" s="20">
        <f>'Ragnarssons SO'!C51</f>
        <v>6.3809523809523814</v>
      </c>
      <c r="D14" s="20">
        <f>'Ragnarssons SO'!D51</f>
        <v>6.4761904761904763</v>
      </c>
      <c r="E14" s="20">
        <f>'Ragnarssons SO'!E51</f>
        <v>6.1190476190476186</v>
      </c>
      <c r="F14" s="20">
        <f>'Ragnarssons SO'!F51</f>
        <v>12.380952380952381</v>
      </c>
      <c r="G14" s="70">
        <f>'Ragnarssons SO'!G51</f>
        <v>31.357142857142854</v>
      </c>
      <c r="H14" s="41"/>
      <c r="I14" s="41"/>
      <c r="J14" s="41"/>
      <c r="M14" s="7"/>
      <c r="N14" s="7"/>
      <c r="O14" s="7"/>
    </row>
    <row r="15" spans="2:15" ht="29.4" customHeight="1">
      <c r="B15" s="12" t="s">
        <v>116</v>
      </c>
      <c r="C15" s="20">
        <f>'Ragnarssons Tung'!C51</f>
        <v>5.4285714285714288</v>
      </c>
      <c r="D15" s="20">
        <f>'Ragnarssons Tung'!D51</f>
        <v>5.9047619047619051</v>
      </c>
      <c r="E15" s="20">
        <f>'Ragnarssons Tung'!E51</f>
        <v>6.4047619047619051</v>
      </c>
      <c r="F15" s="20">
        <f>'Ragnarssons Tung'!F51</f>
        <v>12</v>
      </c>
      <c r="G15" s="70">
        <f>'Ragnarssons Tung'!G51</f>
        <v>29.738095238095241</v>
      </c>
      <c r="H15" s="42"/>
      <c r="J15" s="22"/>
      <c r="M15" s="7"/>
      <c r="N15" s="7"/>
      <c r="O15" s="7"/>
    </row>
    <row r="16" spans="2:15" ht="25.95" customHeight="1">
      <c r="B16" s="12" t="s">
        <v>114</v>
      </c>
      <c r="C16" s="20">
        <f>'Treras Skärshult'!C51</f>
        <v>7.8095238095238093</v>
      </c>
      <c r="D16" s="20">
        <f>'Treras Skärshult'!D51</f>
        <v>6.5</v>
      </c>
      <c r="E16" s="20">
        <f>'Treras Skärshult'!E51</f>
        <v>7.1904761904761907</v>
      </c>
      <c r="F16" s="20">
        <f>'Treras Skärshult'!F51</f>
        <v>14.142857142857142</v>
      </c>
      <c r="G16" s="84">
        <v>35.642857142857139</v>
      </c>
      <c r="H16" s="42"/>
      <c r="L16" s="22"/>
      <c r="M16" s="7"/>
      <c r="N16" s="7"/>
      <c r="O16" s="7"/>
    </row>
    <row r="17" spans="1:15" ht="25.95" customHeight="1">
      <c r="B17" s="79" t="s">
        <v>98</v>
      </c>
      <c r="C17" s="70">
        <f>'MangalizaLinderöd '!C51</f>
        <v>6.833333333333333</v>
      </c>
      <c r="D17" s="70">
        <f>'MangalizaLinderöd '!D51</f>
        <v>6.2857142857142856</v>
      </c>
      <c r="E17" s="70">
        <f>'MangalizaLinderöd '!E51</f>
        <v>6.2142857142857144</v>
      </c>
      <c r="F17" s="70">
        <f>'MangalizaLinderöd '!F51</f>
        <v>13.333333333333334</v>
      </c>
      <c r="G17" s="70">
        <f>'MangalizaLinderöd '!G51</f>
        <v>32.666666666666664</v>
      </c>
      <c r="H17" s="41"/>
      <c r="I17" s="41"/>
      <c r="J17" s="41"/>
      <c r="L17" s="22"/>
      <c r="M17" s="7"/>
      <c r="N17" s="7"/>
      <c r="O17" s="7"/>
    </row>
    <row r="18" spans="1:15" ht="25.95" customHeight="1">
      <c r="B18" s="12" t="s">
        <v>96</v>
      </c>
      <c r="C18" s="70">
        <f>LindeMangaDurSLR!C51</f>
        <v>7.4761904761904763</v>
      </c>
      <c r="D18" s="70">
        <f>LindeMangaDurSLR!D51</f>
        <v>7.1904761904761907</v>
      </c>
      <c r="E18" s="70">
        <f>LindeMangaDurSLR!E51</f>
        <v>7.1904761904761907</v>
      </c>
      <c r="F18" s="70">
        <f>LindeMangaDurSLR!F51</f>
        <v>14.428571428571429</v>
      </c>
      <c r="G18" s="85">
        <f>LindeMangaDurSLR!G51</f>
        <v>36.285714285714285</v>
      </c>
      <c r="H18" s="41"/>
      <c r="I18" s="41"/>
      <c r="J18" s="41"/>
      <c r="L18" s="22"/>
      <c r="M18" s="7"/>
      <c r="N18" s="7"/>
      <c r="O18" s="7"/>
    </row>
    <row r="19" spans="1:15" ht="25.95" customHeight="1">
      <c r="B19" s="12" t="s">
        <v>92</v>
      </c>
      <c r="C19" s="70">
        <f>Lillehems!C51</f>
        <v>5.3809523809523814</v>
      </c>
      <c r="D19" s="70">
        <f>Lillehems!D51</f>
        <v>5.7619047619047619</v>
      </c>
      <c r="E19" s="70">
        <f>Lillehems!E51</f>
        <v>6.1904761904761907</v>
      </c>
      <c r="F19" s="70">
        <f>Lillehems!F51</f>
        <v>12.80952380952381</v>
      </c>
      <c r="G19" s="70">
        <f>Lillehems!G51</f>
        <v>30.142857142857142</v>
      </c>
      <c r="H19" s="41"/>
      <c r="I19" s="41"/>
      <c r="J19" s="41"/>
      <c r="L19" s="22"/>
      <c r="M19" s="7"/>
      <c r="N19" s="7"/>
      <c r="O19" s="7"/>
    </row>
    <row r="20" spans="1:15" ht="22.95" customHeight="1">
      <c r="B20" s="12" t="s">
        <v>97</v>
      </c>
      <c r="C20" s="70">
        <f>'Mangaliza '!C51</f>
        <v>8.0476190476190474</v>
      </c>
      <c r="D20" s="70">
        <f>'Mangaliza '!D51</f>
        <v>7.1904761904761907</v>
      </c>
      <c r="E20" s="70">
        <f>'Mangaliza '!E51</f>
        <v>7.2380952380952381</v>
      </c>
      <c r="F20" s="84">
        <f>'Mangaliza '!F51</f>
        <v>15.285714285714286</v>
      </c>
      <c r="G20" s="84">
        <f>'Mangaliza '!G51</f>
        <v>37.761904761904759</v>
      </c>
    </row>
    <row r="21" spans="1:15" ht="21" customHeight="1">
      <c r="B21" s="60" t="s">
        <v>113</v>
      </c>
      <c r="C21" s="70">
        <f>'Gris från Halla '!C51</f>
        <v>8.1428571428571423</v>
      </c>
      <c r="D21" s="70">
        <f>'Gris från Halla '!D51</f>
        <v>6.666666666666667</v>
      </c>
      <c r="E21" s="70">
        <f>'Gris från Halla '!E51</f>
        <v>6.8571428571428568</v>
      </c>
      <c r="F21" s="70">
        <f>'Gris från Halla '!F51</f>
        <v>15.095238095238095</v>
      </c>
      <c r="G21" s="84">
        <f>'Gris från Halla '!G51</f>
        <v>36.761904761904759</v>
      </c>
      <c r="H21" s="9"/>
    </row>
    <row r="22" spans="1:15" s="7" customFormat="1" ht="21" customHeight="1">
      <c r="B22" s="60" t="s">
        <v>99</v>
      </c>
      <c r="C22" s="84">
        <f>'Berkshire '!C51</f>
        <v>7.5476190476190474</v>
      </c>
      <c r="D22" s="84">
        <f>'Berkshire '!D51</f>
        <v>7.333333333333333</v>
      </c>
      <c r="E22" s="84">
        <f>'Berkshire '!E51</f>
        <v>7.2619047619047619</v>
      </c>
      <c r="F22" s="70">
        <f>'Berkshire '!F51</f>
        <v>14.904761904761905</v>
      </c>
      <c r="G22" s="84">
        <f>'Berkshire '!G51</f>
        <v>37.047619047619051</v>
      </c>
    </row>
    <row r="23" spans="1:15" s="7" customFormat="1" ht="21" customHeight="1">
      <c r="B23" s="46" t="s">
        <v>19</v>
      </c>
      <c r="C23" s="44"/>
      <c r="D23" s="44"/>
      <c r="E23" s="42"/>
      <c r="F23" s="42"/>
      <c r="G23" s="43"/>
    </row>
    <row r="24" spans="1:15" s="7" customFormat="1" ht="21" customHeight="1">
      <c r="C24" s="41"/>
      <c r="D24" s="44"/>
      <c r="E24" s="42"/>
      <c r="F24" s="42"/>
      <c r="G24" s="52"/>
    </row>
    <row r="25" spans="1:15" s="7" customFormat="1" ht="21" customHeight="1">
      <c r="C25" s="41"/>
      <c r="D25" s="44"/>
      <c r="E25" s="42"/>
      <c r="F25" s="42"/>
      <c r="G25" s="46"/>
    </row>
    <row r="26" spans="1:15" s="7" customFormat="1" ht="21" customHeight="1">
      <c r="C26" s="41"/>
      <c r="D26" s="44"/>
      <c r="E26" s="42"/>
      <c r="F26" s="42"/>
      <c r="G26" s="43"/>
    </row>
    <row r="27" spans="1:15" s="7" customFormat="1" ht="15.6">
      <c r="B27" s="11"/>
      <c r="C27" s="47"/>
      <c r="D27" s="47"/>
      <c r="E27" s="41"/>
      <c r="F27" s="41"/>
      <c r="G27" s="43"/>
    </row>
    <row r="28" spans="1:15" s="7" customFormat="1" ht="22.95" customHeight="1">
      <c r="B28" s="11"/>
      <c r="C28" s="47"/>
      <c r="D28" s="47"/>
      <c r="E28" s="48"/>
      <c r="F28" s="48"/>
      <c r="G28" s="43"/>
    </row>
    <row r="29" spans="1:15" ht="22.95" customHeight="1">
      <c r="A29" s="7"/>
      <c r="B29" s="55"/>
      <c r="C29" s="47"/>
      <c r="D29" s="47"/>
      <c r="E29" s="41"/>
      <c r="F29" s="41"/>
      <c r="G29" s="43"/>
    </row>
    <row r="30" spans="1:15" ht="22.95" customHeight="1">
      <c r="A30" s="7"/>
      <c r="B30" s="7"/>
      <c r="C30" s="7"/>
      <c r="D30" s="41"/>
      <c r="E30" s="41"/>
      <c r="F30" s="41"/>
      <c r="G30" s="43"/>
    </row>
    <row r="31" spans="1:15" ht="22.95" customHeight="1">
      <c r="A31" s="7"/>
      <c r="B31" s="7"/>
      <c r="C31" s="26" t="s">
        <v>41</v>
      </c>
      <c r="D31" s="45" t="s">
        <v>22</v>
      </c>
      <c r="E31" s="45" t="s">
        <v>60</v>
      </c>
      <c r="F31" s="26" t="s">
        <v>36</v>
      </c>
      <c r="G31" s="26" t="s">
        <v>16</v>
      </c>
    </row>
    <row r="32" spans="1:15" ht="22.95" customHeight="1">
      <c r="A32" s="7"/>
      <c r="B32" s="26" t="s">
        <v>26</v>
      </c>
      <c r="C32" s="53">
        <f t="shared" ref="C32:G40" si="0">C13</f>
        <v>3.8095238095238093</v>
      </c>
      <c r="D32" s="53">
        <f t="shared" si="0"/>
        <v>4.333333333333333</v>
      </c>
      <c r="E32" s="53">
        <f t="shared" si="0"/>
        <v>4.2857142857142856</v>
      </c>
      <c r="F32" s="53">
        <f t="shared" si="0"/>
        <v>7.2380952380952381</v>
      </c>
      <c r="G32" s="53">
        <f t="shared" si="0"/>
        <v>19.666666666666664</v>
      </c>
    </row>
    <row r="33" spans="1:12" s="49" customFormat="1" ht="22.95" customHeight="1">
      <c r="A33" s="29"/>
      <c r="B33" s="26" t="s">
        <v>27</v>
      </c>
      <c r="C33" s="53">
        <f t="shared" si="0"/>
        <v>6.3809523809523814</v>
      </c>
      <c r="D33" s="53">
        <f t="shared" si="0"/>
        <v>6.4761904761904763</v>
      </c>
      <c r="E33" s="53">
        <f t="shared" si="0"/>
        <v>6.1190476190476186</v>
      </c>
      <c r="F33" s="53">
        <f>F14</f>
        <v>12.380952380952381</v>
      </c>
      <c r="G33" s="53">
        <f t="shared" si="0"/>
        <v>31.357142857142854</v>
      </c>
      <c r="H33" s="29"/>
      <c r="I33" s="29"/>
      <c r="J33" s="29"/>
      <c r="K33" s="29"/>
      <c r="L33" s="29"/>
    </row>
    <row r="34" spans="1:12" ht="22.95" customHeight="1">
      <c r="A34" s="7"/>
      <c r="B34" s="26" t="s">
        <v>28</v>
      </c>
      <c r="C34" s="53">
        <f t="shared" si="0"/>
        <v>5.4285714285714288</v>
      </c>
      <c r="D34" s="53">
        <f t="shared" si="0"/>
        <v>5.9047619047619051</v>
      </c>
      <c r="E34" s="53">
        <f t="shared" si="0"/>
        <v>6.4047619047619051</v>
      </c>
      <c r="F34" s="53">
        <f t="shared" si="0"/>
        <v>12</v>
      </c>
      <c r="G34" s="53">
        <f t="shared" si="0"/>
        <v>29.738095238095241</v>
      </c>
    </row>
    <row r="35" spans="1:12" ht="22.95" customHeight="1">
      <c r="A35" s="7"/>
      <c r="B35" s="26" t="s">
        <v>29</v>
      </c>
      <c r="C35" s="53">
        <f t="shared" si="0"/>
        <v>7.8095238095238093</v>
      </c>
      <c r="D35" s="53">
        <f t="shared" si="0"/>
        <v>6.5</v>
      </c>
      <c r="E35" s="53">
        <f t="shared" si="0"/>
        <v>7.1904761904761907</v>
      </c>
      <c r="F35" s="53">
        <f t="shared" si="0"/>
        <v>14.142857142857142</v>
      </c>
      <c r="G35" s="53">
        <f>G16</f>
        <v>35.642857142857139</v>
      </c>
    </row>
    <row r="36" spans="1:12" ht="22.95" customHeight="1">
      <c r="A36" s="7"/>
      <c r="B36" s="26" t="s">
        <v>30</v>
      </c>
      <c r="C36" s="53">
        <f t="shared" si="0"/>
        <v>6.833333333333333</v>
      </c>
      <c r="D36" s="53">
        <f t="shared" si="0"/>
        <v>6.2857142857142856</v>
      </c>
      <c r="E36" s="53">
        <f t="shared" si="0"/>
        <v>6.2142857142857144</v>
      </c>
      <c r="F36" s="53">
        <f t="shared" si="0"/>
        <v>13.333333333333334</v>
      </c>
      <c r="G36" s="63">
        <f t="shared" si="0"/>
        <v>32.666666666666664</v>
      </c>
    </row>
    <row r="37" spans="1:12" ht="22.95" customHeight="1">
      <c r="A37" s="7"/>
      <c r="B37" s="26" t="s">
        <v>23</v>
      </c>
      <c r="C37" s="53">
        <f t="shared" si="0"/>
        <v>7.4761904761904763</v>
      </c>
      <c r="D37" s="53">
        <f t="shared" si="0"/>
        <v>7.1904761904761907</v>
      </c>
      <c r="E37" s="53">
        <f t="shared" si="0"/>
        <v>7.1904761904761907</v>
      </c>
      <c r="F37" s="53">
        <f t="shared" si="0"/>
        <v>14.428571428571429</v>
      </c>
      <c r="G37" s="63">
        <f t="shared" si="0"/>
        <v>36.285714285714285</v>
      </c>
    </row>
    <row r="38" spans="1:12" ht="22.95" customHeight="1">
      <c r="A38" s="7"/>
      <c r="B38" s="26" t="s">
        <v>24</v>
      </c>
      <c r="C38" s="53">
        <f t="shared" si="0"/>
        <v>5.3809523809523814</v>
      </c>
      <c r="D38" s="53">
        <f t="shared" si="0"/>
        <v>5.7619047619047619</v>
      </c>
      <c r="E38" s="53">
        <f t="shared" si="0"/>
        <v>6.1904761904761907</v>
      </c>
      <c r="F38" s="53">
        <f t="shared" si="0"/>
        <v>12.80952380952381</v>
      </c>
      <c r="G38" s="63">
        <f t="shared" si="0"/>
        <v>30.142857142857142</v>
      </c>
    </row>
    <row r="39" spans="1:12" ht="22.95" customHeight="1">
      <c r="A39" s="7"/>
      <c r="B39" s="26" t="s">
        <v>25</v>
      </c>
      <c r="C39" s="53">
        <f t="shared" si="0"/>
        <v>8.0476190476190474</v>
      </c>
      <c r="D39" s="53">
        <f t="shared" si="0"/>
        <v>7.1904761904761907</v>
      </c>
      <c r="E39" s="53">
        <f t="shared" si="0"/>
        <v>7.2380952380952381</v>
      </c>
      <c r="F39" s="53">
        <f t="shared" si="0"/>
        <v>15.285714285714286</v>
      </c>
      <c r="G39" s="63">
        <f t="shared" si="0"/>
        <v>37.761904761904759</v>
      </c>
    </row>
    <row r="40" spans="1:12" ht="22.95" customHeight="1">
      <c r="A40" s="7"/>
      <c r="B40" s="26">
        <v>9</v>
      </c>
      <c r="C40" s="53">
        <f t="shared" si="0"/>
        <v>8.1428571428571423</v>
      </c>
      <c r="D40" s="53">
        <f t="shared" si="0"/>
        <v>6.666666666666667</v>
      </c>
      <c r="E40" s="53">
        <f t="shared" si="0"/>
        <v>6.8571428571428568</v>
      </c>
      <c r="F40" s="53">
        <f t="shared" si="0"/>
        <v>15.095238095238095</v>
      </c>
      <c r="G40" s="63">
        <f t="shared" si="0"/>
        <v>36.761904761904759</v>
      </c>
    </row>
    <row r="41" spans="1:12" ht="22.95" customHeight="1">
      <c r="A41" s="7"/>
      <c r="B41" s="26">
        <v>10</v>
      </c>
      <c r="C41" s="53">
        <f>C22</f>
        <v>7.5476190476190474</v>
      </c>
      <c r="D41" s="53">
        <f>D22</f>
        <v>7.333333333333333</v>
      </c>
      <c r="E41" s="53">
        <f>E22</f>
        <v>7.2619047619047619</v>
      </c>
      <c r="F41" s="53">
        <f>F22</f>
        <v>14.904761904761905</v>
      </c>
      <c r="G41" s="78">
        <f>G22</f>
        <v>37.047619047619051</v>
      </c>
    </row>
    <row r="42" spans="1:12" ht="15.6">
      <c r="A42" s="7"/>
      <c r="B42" s="26"/>
      <c r="C42" s="53"/>
      <c r="D42" s="53"/>
      <c r="E42" s="53"/>
      <c r="F42" s="53"/>
      <c r="G42" s="43"/>
    </row>
    <row r="43" spans="1:12" ht="15.6">
      <c r="A43" s="7"/>
      <c r="B43" s="43"/>
      <c r="C43" s="53"/>
      <c r="D43" s="41"/>
      <c r="E43" s="41"/>
      <c r="F43" s="41"/>
      <c r="G43" s="43"/>
    </row>
    <row r="44" spans="1:12" ht="18.600000000000001" customHeight="1">
      <c r="A44" s="7"/>
      <c r="B44" s="43"/>
      <c r="C44" s="53"/>
      <c r="D44" s="41"/>
      <c r="E44" s="41"/>
      <c r="F44" s="41"/>
      <c r="G44" s="43"/>
    </row>
    <row r="45" spans="1:12" ht="18.600000000000001" customHeight="1">
      <c r="A45" s="7"/>
      <c r="B45" s="46"/>
      <c r="C45" s="53"/>
      <c r="D45" s="42"/>
      <c r="E45" s="42"/>
      <c r="F45" s="42"/>
      <c r="G45" s="46"/>
    </row>
    <row r="46" spans="1:12" ht="15.6">
      <c r="A46" s="7"/>
      <c r="B46" s="43"/>
      <c r="C46" s="53"/>
      <c r="D46" s="41"/>
      <c r="E46" s="41"/>
      <c r="F46" s="41"/>
      <c r="G46" s="43"/>
    </row>
    <row r="47" spans="1:12">
      <c r="B47" s="43"/>
      <c r="C47" s="41"/>
      <c r="D47" s="41"/>
      <c r="E47" s="41"/>
      <c r="F47" s="41"/>
      <c r="G47" s="43"/>
    </row>
    <row r="48" spans="1:12">
      <c r="B48" s="43"/>
      <c r="C48" s="41"/>
      <c r="D48" s="41"/>
      <c r="E48" s="41"/>
      <c r="F48" s="41"/>
      <c r="G48" s="43"/>
    </row>
    <row r="49" spans="2:7">
      <c r="B49" s="43"/>
      <c r="C49" s="41"/>
      <c r="D49" s="41"/>
      <c r="E49" s="41"/>
      <c r="F49" s="41"/>
      <c r="G49" s="43"/>
    </row>
    <row r="50" spans="2:7">
      <c r="B50" s="43"/>
      <c r="C50" s="41"/>
      <c r="D50" s="41"/>
      <c r="E50" s="41"/>
      <c r="F50" s="41"/>
      <c r="G50" s="43"/>
    </row>
    <row r="51" spans="2:7">
      <c r="B51" s="43"/>
      <c r="C51" s="41"/>
      <c r="D51" s="41"/>
      <c r="E51" s="41"/>
      <c r="F51" s="41"/>
      <c r="G51" s="43"/>
    </row>
    <row r="52" spans="2:7">
      <c r="B52" s="43"/>
      <c r="C52" s="41"/>
      <c r="D52" s="41"/>
      <c r="E52" s="41"/>
      <c r="F52" s="41"/>
      <c r="G52" s="43"/>
    </row>
    <row r="53" spans="2:7">
      <c r="B53" s="43"/>
      <c r="C53" s="41"/>
      <c r="D53" s="41"/>
      <c r="E53" s="41"/>
      <c r="F53" s="41"/>
      <c r="G53" s="43"/>
    </row>
    <row r="54" spans="2:7">
      <c r="B54" s="43"/>
      <c r="C54" s="41"/>
      <c r="D54" s="41"/>
      <c r="E54" s="41"/>
      <c r="F54" s="41"/>
      <c r="G54" s="43"/>
    </row>
    <row r="55" spans="2:7">
      <c r="B55" s="43"/>
      <c r="C55" s="41"/>
      <c r="D55" s="41"/>
      <c r="E55" s="41"/>
      <c r="F55" s="41"/>
      <c r="G55" s="43"/>
    </row>
    <row r="56" spans="2:7">
      <c r="B56" s="43"/>
      <c r="C56" s="41"/>
      <c r="D56" s="41"/>
      <c r="E56" s="41"/>
      <c r="F56" s="41"/>
      <c r="G56" s="43"/>
    </row>
    <row r="57" spans="2:7">
      <c r="B57" s="43"/>
      <c r="C57" s="41"/>
      <c r="D57" s="41"/>
      <c r="E57" s="41"/>
      <c r="F57" s="41"/>
      <c r="G57" s="43"/>
    </row>
    <row r="58" spans="2:7">
      <c r="B58" s="43"/>
      <c r="C58" s="41"/>
      <c r="D58" s="41"/>
      <c r="E58" s="41"/>
      <c r="F58" s="41"/>
      <c r="G58" s="43"/>
    </row>
    <row r="59" spans="2:7">
      <c r="B59" s="43"/>
      <c r="C59" s="51"/>
      <c r="D59" s="51"/>
      <c r="E59" s="51"/>
      <c r="F59" s="51"/>
      <c r="G59" s="50"/>
    </row>
    <row r="60" spans="2:7" ht="23.4" customHeight="1">
      <c r="B60" s="43"/>
      <c r="C60" s="41"/>
      <c r="D60" s="41"/>
      <c r="E60" s="41"/>
      <c r="F60" s="41"/>
      <c r="G60" s="43"/>
    </row>
    <row r="61" spans="2:7" ht="23.4" customHeight="1">
      <c r="B61" s="43"/>
      <c r="C61" s="41"/>
      <c r="D61" s="41"/>
      <c r="E61" s="41"/>
      <c r="F61" s="41"/>
      <c r="G61" s="43"/>
    </row>
    <row r="62" spans="2:7" ht="33.6" customHeight="1">
      <c r="B62" s="43"/>
      <c r="C62" s="41"/>
      <c r="D62" s="41"/>
      <c r="E62" s="41"/>
      <c r="F62" s="41"/>
      <c r="G62" s="43"/>
    </row>
    <row r="63" spans="2:7">
      <c r="B63" s="43"/>
      <c r="C63" s="41"/>
      <c r="D63" s="41"/>
      <c r="E63" s="41"/>
      <c r="F63" s="41"/>
      <c r="G63" s="43"/>
    </row>
    <row r="64" spans="2:7">
      <c r="B64" s="43"/>
      <c r="C64" s="41"/>
      <c r="D64" s="41"/>
      <c r="E64" s="41"/>
      <c r="F64" s="41"/>
      <c r="G64" s="43"/>
    </row>
    <row r="65" spans="2:7" ht="16.95" customHeight="1">
      <c r="B65" s="43"/>
      <c r="C65" s="41"/>
      <c r="D65" s="41"/>
      <c r="E65" s="41"/>
      <c r="F65" s="41"/>
      <c r="G65" s="43"/>
    </row>
    <row r="66" spans="2:7" s="7" customFormat="1" ht="15.6" customHeight="1">
      <c r="B66" s="43"/>
      <c r="C66" s="41"/>
      <c r="D66" s="41"/>
      <c r="E66" s="41"/>
      <c r="F66" s="41"/>
      <c r="G66" s="43"/>
    </row>
    <row r="67" spans="2:7" s="7" customFormat="1">
      <c r="B67" s="43"/>
      <c r="C67" s="41"/>
      <c r="D67" s="41"/>
      <c r="E67" s="41"/>
      <c r="F67" s="41"/>
      <c r="G67" s="43"/>
    </row>
    <row r="68" spans="2:7" s="7" customFormat="1">
      <c r="B68" s="43"/>
      <c r="C68" s="41"/>
      <c r="D68" s="41"/>
      <c r="E68" s="41"/>
      <c r="F68" s="41"/>
      <c r="G68" s="43"/>
    </row>
    <row r="69" spans="2:7" s="7" customFormat="1">
      <c r="B69" s="43"/>
      <c r="C69" s="41"/>
      <c r="D69" s="41"/>
      <c r="E69" s="41"/>
      <c r="F69" s="41"/>
      <c r="G69" s="43"/>
    </row>
    <row r="70" spans="2:7" s="7" customFormat="1">
      <c r="B70" s="43"/>
      <c r="C70" s="41"/>
      <c r="D70" s="41"/>
      <c r="E70" s="41"/>
      <c r="F70" s="41"/>
      <c r="G70" s="43"/>
    </row>
    <row r="71" spans="2:7" s="7" customFormat="1">
      <c r="B71" s="43"/>
      <c r="C71" s="41"/>
      <c r="D71" s="41"/>
      <c r="E71" s="41"/>
      <c r="F71" s="41"/>
      <c r="G71" s="43"/>
    </row>
    <row r="72" spans="2:7" s="7" customFormat="1">
      <c r="B72" s="43"/>
      <c r="C72" s="41"/>
      <c r="D72" s="41"/>
      <c r="E72" s="41"/>
      <c r="F72" s="41"/>
      <c r="G72" s="43"/>
    </row>
    <row r="73" spans="2:7" s="7" customFormat="1">
      <c r="B73" s="43"/>
      <c r="C73" s="41"/>
      <c r="D73" s="41"/>
      <c r="E73" s="41"/>
      <c r="F73" s="41"/>
      <c r="G73" s="43"/>
    </row>
    <row r="74" spans="2:7" s="7" customFormat="1">
      <c r="B74" s="43"/>
      <c r="C74" s="41"/>
      <c r="D74" s="41"/>
      <c r="E74" s="41"/>
      <c r="F74" s="41"/>
      <c r="G74" s="43"/>
    </row>
    <row r="75" spans="2:7" s="7" customFormat="1">
      <c r="B75" s="43"/>
      <c r="C75" s="41"/>
      <c r="D75" s="41"/>
      <c r="E75" s="41"/>
      <c r="F75" s="41"/>
      <c r="G75" s="43"/>
    </row>
    <row r="76" spans="2:7" s="7" customFormat="1">
      <c r="B76" s="52"/>
      <c r="C76" s="51"/>
      <c r="D76" s="51"/>
      <c r="E76" s="51"/>
      <c r="F76" s="51"/>
      <c r="G76" s="50"/>
    </row>
    <row r="77" spans="2:7" s="7" customFormat="1">
      <c r="B77" s="43"/>
      <c r="C77" s="41"/>
      <c r="D77" s="41"/>
      <c r="E77" s="41"/>
      <c r="F77" s="41"/>
      <c r="G77" s="43"/>
    </row>
    <row r="78" spans="2:7" s="7" customFormat="1">
      <c r="B78" s="43"/>
      <c r="C78" s="41"/>
      <c r="D78" s="41"/>
      <c r="E78" s="41"/>
      <c r="F78" s="41"/>
      <c r="G78" s="43"/>
    </row>
    <row r="79" spans="2:7" s="7" customFormat="1" ht="18.600000000000001" customHeight="1">
      <c r="B79" s="43"/>
      <c r="C79" s="41"/>
      <c r="D79" s="41"/>
      <c r="E79" s="41"/>
      <c r="F79" s="41"/>
      <c r="G79" s="43"/>
    </row>
    <row r="80" spans="2:7" s="7" customFormat="1">
      <c r="B80" s="52"/>
      <c r="C80" s="41"/>
      <c r="D80" s="41"/>
      <c r="E80" s="41"/>
      <c r="F80" s="41"/>
      <c r="G80" s="43"/>
    </row>
    <row r="81" spans="2:7" s="7" customFormat="1">
      <c r="B81" s="43"/>
      <c r="C81" s="41"/>
      <c r="D81" s="41"/>
      <c r="E81" s="41"/>
      <c r="F81" s="41"/>
      <c r="G81" s="43"/>
    </row>
    <row r="82" spans="2:7" s="7" customFormat="1">
      <c r="B82" s="43"/>
      <c r="C82" s="41"/>
      <c r="D82" s="41"/>
      <c r="E82" s="41"/>
      <c r="F82" s="41"/>
      <c r="G82" s="43"/>
    </row>
    <row r="83" spans="2:7" s="7" customFormat="1">
      <c r="B83" s="43"/>
      <c r="C83" s="41"/>
      <c r="D83" s="41"/>
      <c r="E83" s="41"/>
      <c r="F83" s="41"/>
      <c r="G83" s="43"/>
    </row>
    <row r="84" spans="2:7" s="7" customFormat="1">
      <c r="B84" s="43"/>
      <c r="C84" s="41"/>
      <c r="D84" s="41"/>
      <c r="E84" s="41"/>
      <c r="F84" s="41"/>
      <c r="G84" s="43"/>
    </row>
    <row r="85" spans="2:7" s="7" customFormat="1">
      <c r="B85" s="43"/>
      <c r="C85" s="41"/>
      <c r="D85" s="41"/>
      <c r="E85" s="41"/>
      <c r="F85" s="41"/>
      <c r="G85" s="43"/>
    </row>
    <row r="86" spans="2:7" s="7" customFormat="1">
      <c r="B86" s="43"/>
      <c r="C86" s="41"/>
      <c r="D86" s="41"/>
      <c r="E86" s="41"/>
      <c r="F86" s="41"/>
      <c r="G86" s="43"/>
    </row>
    <row r="87" spans="2:7" s="7" customFormat="1">
      <c r="B87" s="43"/>
      <c r="C87" s="41"/>
      <c r="D87" s="41"/>
      <c r="E87" s="41"/>
      <c r="F87" s="41"/>
      <c r="G87" s="43"/>
    </row>
    <row r="88" spans="2:7" s="7" customFormat="1">
      <c r="B88" s="43"/>
      <c r="C88" s="41"/>
      <c r="D88" s="41"/>
      <c r="E88" s="41"/>
      <c r="F88" s="41"/>
      <c r="G88" s="43"/>
    </row>
    <row r="89" spans="2:7" s="7" customFormat="1" ht="23.4" customHeight="1">
      <c r="B89" s="43"/>
      <c r="C89" s="41"/>
      <c r="D89" s="41"/>
      <c r="E89" s="41"/>
      <c r="F89" s="41"/>
      <c r="G89" s="43"/>
    </row>
    <row r="90" spans="2:7" s="7" customFormat="1" ht="23.4" customHeight="1">
      <c r="B90" s="43"/>
      <c r="C90" s="41"/>
      <c r="D90" s="41"/>
      <c r="E90" s="41"/>
      <c r="F90" s="41"/>
      <c r="G90" s="43"/>
    </row>
    <row r="91" spans="2:7" s="7" customFormat="1" ht="23.4" customHeight="1">
      <c r="B91" s="43"/>
      <c r="C91" s="41"/>
      <c r="D91" s="41"/>
      <c r="E91" s="41"/>
      <c r="F91" s="41"/>
      <c r="G91" s="43"/>
    </row>
    <row r="92" spans="2:7" s="7" customFormat="1" ht="23.4" customHeight="1">
      <c r="B92" s="43"/>
      <c r="C92" s="41"/>
      <c r="D92" s="41"/>
      <c r="E92" s="41"/>
      <c r="F92" s="41"/>
      <c r="G92" s="43"/>
    </row>
    <row r="93" spans="2:7" s="7" customFormat="1" ht="23.4" customHeight="1">
      <c r="B93" s="52"/>
      <c r="C93" s="51"/>
      <c r="D93" s="51"/>
      <c r="E93" s="51"/>
      <c r="F93" s="51"/>
      <c r="G93" s="50"/>
    </row>
    <row r="94" spans="2:7" s="7" customFormat="1" ht="25.95" customHeight="1">
      <c r="B94" s="43"/>
      <c r="C94" s="41"/>
      <c r="D94" s="41"/>
      <c r="E94" s="41"/>
      <c r="F94" s="41"/>
      <c r="G94" s="43"/>
    </row>
    <row r="95" spans="2:7" s="7" customFormat="1" ht="14.4" customHeight="1">
      <c r="B95" s="52"/>
      <c r="C95" s="41"/>
      <c r="D95" s="41"/>
      <c r="E95" s="41"/>
      <c r="F95" s="41"/>
      <c r="G95" s="43"/>
    </row>
    <row r="96" spans="2:7" s="7" customFormat="1">
      <c r="B96" s="46"/>
      <c r="C96" s="41"/>
      <c r="D96" s="41"/>
      <c r="E96" s="41"/>
      <c r="F96" s="41"/>
      <c r="G96" s="43"/>
    </row>
    <row r="97" spans="2:7" s="7" customFormat="1">
      <c r="B97" s="43"/>
      <c r="C97" s="41"/>
      <c r="D97" s="41"/>
      <c r="E97" s="41"/>
      <c r="F97" s="41"/>
      <c r="G97" s="43"/>
    </row>
    <row r="98" spans="2:7" s="7" customFormat="1">
      <c r="B98" s="43"/>
      <c r="C98" s="41"/>
      <c r="D98" s="41"/>
      <c r="E98" s="41"/>
      <c r="F98" s="41"/>
      <c r="G98" s="43"/>
    </row>
    <row r="99" spans="2:7" s="7" customFormat="1">
      <c r="B99" s="43"/>
      <c r="C99" s="41"/>
      <c r="D99" s="41"/>
      <c r="E99" s="41"/>
      <c r="F99" s="41"/>
      <c r="G99" s="43"/>
    </row>
  </sheetData>
  <conditionalFormatting sqref="G8">
    <cfRule type="cellIs" dxfId="142" priority="5" operator="lessThan">
      <formula>1</formula>
    </cfRule>
    <cfRule type="cellIs" dxfId="141" priority="6" operator="lessThan">
      <formula>1</formula>
    </cfRule>
  </conditionalFormatting>
  <conditionalFormatting sqref="G9">
    <cfRule type="cellIs" dxfId="140" priority="3" operator="lessThan">
      <formula>1</formula>
    </cfRule>
    <cfRule type="cellIs" dxfId="139" priority="4" operator="lessThan">
      <formula>1</formula>
    </cfRule>
  </conditionalFormatting>
  <conditionalFormatting sqref="G10">
    <cfRule type="cellIs" dxfId="138" priority="1" operator="lessThan">
      <formula>1</formula>
    </cfRule>
    <cfRule type="cellIs" dxfId="137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8:G11 G13:G15 G17" calculatedColumn="1"/>
  </ignoredError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2" zoomScale="60" zoomScaleNormal="60" workbookViewId="0">
      <selection activeCell="K5" sqref="K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93</v>
      </c>
      <c r="C5" s="5"/>
      <c r="D5" s="6"/>
      <c r="E5" s="6"/>
      <c r="F5" s="6"/>
      <c r="G5" s="7"/>
    </row>
    <row r="6" spans="2:15" s="8" customFormat="1" ht="27" customHeight="1">
      <c r="B6" s="4" t="s">
        <v>108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8" si="0">C15</f>
        <v>7</v>
      </c>
      <c r="L14" s="66">
        <f t="shared" si="0"/>
        <v>7</v>
      </c>
      <c r="M14" s="66">
        <f t="shared" si="0"/>
        <v>7</v>
      </c>
      <c r="N14" s="66">
        <f t="shared" si="0"/>
        <v>7</v>
      </c>
      <c r="O14" s="66"/>
    </row>
    <row r="15" spans="2:15">
      <c r="B15" s="16" t="s">
        <v>3</v>
      </c>
      <c r="C15" s="75">
        <v>7</v>
      </c>
      <c r="D15" s="75">
        <v>7</v>
      </c>
      <c r="E15" s="75">
        <v>7</v>
      </c>
      <c r="F15" s="75">
        <v>7</v>
      </c>
      <c r="G15" s="69"/>
      <c r="J15" s="2" t="str">
        <f t="shared" ref="J15:J24" si="1">B16</f>
        <v>Kock2</v>
      </c>
      <c r="K15" s="66">
        <f t="shared" si="0"/>
        <v>9</v>
      </c>
      <c r="L15" s="66">
        <f t="shared" si="0"/>
        <v>5</v>
      </c>
      <c r="M15" s="66">
        <f t="shared" si="0"/>
        <v>7</v>
      </c>
      <c r="N15" s="66">
        <f t="shared" si="0"/>
        <v>8</v>
      </c>
      <c r="O15" s="66"/>
    </row>
    <row r="16" spans="2:15">
      <c r="B16" s="14" t="s">
        <v>4</v>
      </c>
      <c r="C16" s="76">
        <v>9</v>
      </c>
      <c r="D16" s="76">
        <v>5</v>
      </c>
      <c r="E16" s="76">
        <v>7</v>
      </c>
      <c r="F16" s="76">
        <v>8</v>
      </c>
      <c r="G16" s="18"/>
      <c r="J16" s="2" t="str">
        <f t="shared" si="1"/>
        <v>Kock 3</v>
      </c>
      <c r="K16" s="66">
        <f t="shared" si="0"/>
        <v>7</v>
      </c>
      <c r="L16" s="66">
        <f t="shared" si="0"/>
        <v>5</v>
      </c>
      <c r="M16" s="66">
        <f t="shared" si="0"/>
        <v>6</v>
      </c>
      <c r="N16" s="66">
        <f t="shared" si="0"/>
        <v>7</v>
      </c>
      <c r="O16" s="66"/>
    </row>
    <row r="17" spans="2:15">
      <c r="B17" s="14" t="s">
        <v>5</v>
      </c>
      <c r="C17" s="76">
        <v>7</v>
      </c>
      <c r="D17" s="76">
        <v>5</v>
      </c>
      <c r="E17" s="76">
        <v>6</v>
      </c>
      <c r="F17" s="76">
        <v>7</v>
      </c>
      <c r="G17" s="18"/>
      <c r="J17" s="2" t="str">
        <f t="shared" si="1"/>
        <v>Kock 4</v>
      </c>
      <c r="K17" s="66">
        <f t="shared" si="0"/>
        <v>7.5</v>
      </c>
      <c r="L17" s="66">
        <f t="shared" si="0"/>
        <v>7</v>
      </c>
      <c r="M17" s="66">
        <f t="shared" si="0"/>
        <v>6</v>
      </c>
      <c r="N17" s="66">
        <f t="shared" si="0"/>
        <v>7.5</v>
      </c>
      <c r="O17" s="66"/>
    </row>
    <row r="18" spans="2:15">
      <c r="B18" s="14" t="s">
        <v>6</v>
      </c>
      <c r="C18" s="76">
        <v>7.5</v>
      </c>
      <c r="D18" s="76">
        <v>7</v>
      </c>
      <c r="E18" s="76">
        <v>6</v>
      </c>
      <c r="F18" s="76">
        <v>7.5</v>
      </c>
      <c r="G18" s="18"/>
      <c r="J18" s="2" t="str">
        <f t="shared" si="1"/>
        <v>Kock 5</v>
      </c>
      <c r="K18" s="66">
        <f t="shared" si="0"/>
        <v>7.5</v>
      </c>
      <c r="L18" s="66">
        <f t="shared" si="0"/>
        <v>7</v>
      </c>
      <c r="M18" s="66">
        <f t="shared" si="0"/>
        <v>7</v>
      </c>
      <c r="N18" s="66">
        <f t="shared" si="0"/>
        <v>7</v>
      </c>
      <c r="O18" s="66"/>
    </row>
    <row r="19" spans="2:15">
      <c r="B19" s="14" t="s">
        <v>7</v>
      </c>
      <c r="C19" s="76">
        <v>7.5</v>
      </c>
      <c r="D19" s="76">
        <v>7</v>
      </c>
      <c r="E19" s="76">
        <v>7</v>
      </c>
      <c r="F19" s="76">
        <v>7</v>
      </c>
      <c r="G19" s="18"/>
      <c r="J19" s="2" t="str">
        <f t="shared" si="1"/>
        <v>Kock 6</v>
      </c>
      <c r="K19" s="66">
        <f t="shared" si="0"/>
        <v>7</v>
      </c>
      <c r="L19" s="66">
        <f t="shared" si="0"/>
        <v>7</v>
      </c>
      <c r="M19" s="66">
        <f t="shared" si="0"/>
        <v>7</v>
      </c>
      <c r="N19" s="66">
        <f t="shared" si="0"/>
        <v>8</v>
      </c>
      <c r="O19" s="66"/>
    </row>
    <row r="20" spans="2:15">
      <c r="B20" s="14" t="s">
        <v>8</v>
      </c>
      <c r="C20" s="76">
        <v>7</v>
      </c>
      <c r="D20" s="76">
        <v>7</v>
      </c>
      <c r="E20" s="76">
        <v>7</v>
      </c>
      <c r="F20" s="76">
        <v>8</v>
      </c>
      <c r="G20" s="18"/>
      <c r="J20" s="2" t="str">
        <f t="shared" si="1"/>
        <v>Kock 7</v>
      </c>
      <c r="K20" s="66">
        <f t="shared" si="0"/>
        <v>10</v>
      </c>
      <c r="L20" s="66">
        <f t="shared" si="0"/>
        <v>6</v>
      </c>
      <c r="M20" s="66">
        <f t="shared" si="0"/>
        <v>7</v>
      </c>
      <c r="N20" s="66">
        <f t="shared" si="0"/>
        <v>8</v>
      </c>
      <c r="O20" s="66"/>
    </row>
    <row r="21" spans="2:15">
      <c r="B21" s="14" t="s">
        <v>9</v>
      </c>
      <c r="C21" s="76">
        <v>10</v>
      </c>
      <c r="D21" s="76">
        <v>6</v>
      </c>
      <c r="E21" s="76">
        <v>7</v>
      </c>
      <c r="F21" s="76">
        <v>8</v>
      </c>
      <c r="G21" s="18"/>
      <c r="J21" s="2" t="str">
        <f t="shared" si="1"/>
        <v>Kock 8</v>
      </c>
      <c r="K21" s="66">
        <f t="shared" si="0"/>
        <v>7</v>
      </c>
      <c r="L21" s="66">
        <f t="shared" si="0"/>
        <v>7</v>
      </c>
      <c r="M21" s="66">
        <f t="shared" si="0"/>
        <v>7</v>
      </c>
      <c r="N21" s="66">
        <f t="shared" si="0"/>
        <v>7</v>
      </c>
      <c r="O21" s="66"/>
    </row>
    <row r="22" spans="2:15">
      <c r="B22" s="14" t="s">
        <v>10</v>
      </c>
      <c r="C22" s="76">
        <v>7</v>
      </c>
      <c r="D22" s="76">
        <v>7</v>
      </c>
      <c r="E22" s="76">
        <v>7</v>
      </c>
      <c r="F22" s="76">
        <v>7</v>
      </c>
      <c r="G22" s="18"/>
      <c r="J22" s="2" t="str">
        <f t="shared" si="1"/>
        <v>Kock 9</v>
      </c>
      <c r="K22" s="66">
        <f t="shared" si="0"/>
        <v>7</v>
      </c>
      <c r="L22" s="66">
        <f t="shared" si="0"/>
        <v>6</v>
      </c>
      <c r="M22" s="66">
        <f t="shared" si="0"/>
        <v>6</v>
      </c>
      <c r="N22" s="66">
        <f t="shared" si="0"/>
        <v>8</v>
      </c>
      <c r="O22" s="66"/>
    </row>
    <row r="23" spans="2:15">
      <c r="B23" s="14" t="s">
        <v>11</v>
      </c>
      <c r="C23" s="76">
        <v>7</v>
      </c>
      <c r="D23" s="76">
        <v>6</v>
      </c>
      <c r="E23" s="76">
        <v>6</v>
      </c>
      <c r="F23" s="76">
        <v>8</v>
      </c>
      <c r="G23" s="18"/>
      <c r="J23" s="2" t="str">
        <f t="shared" si="1"/>
        <v>Kock 10</v>
      </c>
      <c r="K23" s="66">
        <f t="shared" si="0"/>
        <v>8</v>
      </c>
      <c r="L23" s="66">
        <f t="shared" si="0"/>
        <v>7</v>
      </c>
      <c r="M23" s="66">
        <f t="shared" si="0"/>
        <v>7</v>
      </c>
      <c r="N23" s="66">
        <f t="shared" si="0"/>
        <v>7</v>
      </c>
      <c r="O23" s="66"/>
    </row>
    <row r="24" spans="2:15">
      <c r="B24" s="14" t="s">
        <v>12</v>
      </c>
      <c r="C24" s="76">
        <v>8</v>
      </c>
      <c r="D24" s="76">
        <v>7</v>
      </c>
      <c r="E24" s="76">
        <v>7</v>
      </c>
      <c r="F24" s="76">
        <v>7</v>
      </c>
      <c r="G24" s="18"/>
      <c r="J24" s="2" t="str">
        <f t="shared" si="1"/>
        <v>Kock 11</v>
      </c>
      <c r="K24" s="66">
        <f t="shared" si="0"/>
        <v>8</v>
      </c>
      <c r="L24" s="66">
        <f t="shared" si="0"/>
        <v>6</v>
      </c>
      <c r="M24" s="66">
        <f t="shared" si="0"/>
        <v>6</v>
      </c>
      <c r="N24" s="66">
        <f t="shared" si="0"/>
        <v>5</v>
      </c>
      <c r="O24" s="66"/>
    </row>
    <row r="25" spans="2:15">
      <c r="B25" s="14" t="s">
        <v>13</v>
      </c>
      <c r="C25" s="76">
        <v>8</v>
      </c>
      <c r="D25" s="76">
        <v>6</v>
      </c>
      <c r="E25" s="76">
        <v>6</v>
      </c>
      <c r="F25" s="76">
        <v>5</v>
      </c>
      <c r="G25" s="18"/>
      <c r="J25" s="2" t="s">
        <v>32</v>
      </c>
      <c r="K25" s="66">
        <f t="shared" si="0"/>
        <v>8</v>
      </c>
      <c r="L25" s="66">
        <f t="shared" si="0"/>
        <v>6</v>
      </c>
      <c r="M25" s="66">
        <f t="shared" si="0"/>
        <v>6</v>
      </c>
      <c r="N25" s="66">
        <f t="shared" si="0"/>
        <v>7</v>
      </c>
      <c r="O25" s="66"/>
    </row>
    <row r="26" spans="2:15">
      <c r="B26" s="14" t="s">
        <v>32</v>
      </c>
      <c r="C26" s="76">
        <v>8</v>
      </c>
      <c r="D26" s="76">
        <v>6</v>
      </c>
      <c r="E26" s="76">
        <v>6</v>
      </c>
      <c r="F26" s="76">
        <v>7</v>
      </c>
      <c r="G26" s="18"/>
      <c r="J26" s="2" t="s">
        <v>33</v>
      </c>
      <c r="K26" s="66">
        <f t="shared" si="0"/>
        <v>9</v>
      </c>
      <c r="L26" s="66">
        <f t="shared" si="0"/>
        <v>7</v>
      </c>
      <c r="M26" s="66">
        <f t="shared" si="0"/>
        <v>7</v>
      </c>
      <c r="N26" s="66">
        <f t="shared" si="0"/>
        <v>9</v>
      </c>
      <c r="O26" s="66"/>
    </row>
    <row r="27" spans="2:15">
      <c r="B27" s="14" t="s">
        <v>33</v>
      </c>
      <c r="C27" s="76">
        <v>9</v>
      </c>
      <c r="D27" s="76">
        <v>7</v>
      </c>
      <c r="E27" s="76">
        <v>7</v>
      </c>
      <c r="F27" s="76">
        <v>9</v>
      </c>
      <c r="G27" s="18"/>
      <c r="J27" s="2" t="s">
        <v>34</v>
      </c>
      <c r="K27" s="66">
        <f t="shared" si="0"/>
        <v>9</v>
      </c>
      <c r="L27" s="66">
        <f t="shared" si="0"/>
        <v>8</v>
      </c>
      <c r="M27" s="66">
        <f t="shared" si="0"/>
        <v>9</v>
      </c>
      <c r="N27" s="66">
        <f t="shared" si="0"/>
        <v>7</v>
      </c>
      <c r="O27" s="66"/>
    </row>
    <row r="28" spans="2:15">
      <c r="B28" s="14" t="s">
        <v>34</v>
      </c>
      <c r="C28" s="76">
        <v>9</v>
      </c>
      <c r="D28" s="76">
        <v>8</v>
      </c>
      <c r="E28" s="76">
        <v>9</v>
      </c>
      <c r="F28" s="76">
        <v>7</v>
      </c>
      <c r="G28" s="18"/>
      <c r="J28" s="2" t="s">
        <v>35</v>
      </c>
      <c r="K28" s="66">
        <f t="shared" si="0"/>
        <v>9</v>
      </c>
      <c r="L28" s="66">
        <f t="shared" si="0"/>
        <v>8</v>
      </c>
      <c r="M28" s="66">
        <f t="shared" si="0"/>
        <v>8</v>
      </c>
      <c r="N28" s="66">
        <f t="shared" si="0"/>
        <v>8</v>
      </c>
      <c r="O28" s="66"/>
    </row>
    <row r="29" spans="2:15">
      <c r="B29" s="14" t="s">
        <v>35</v>
      </c>
      <c r="C29" s="76">
        <v>9</v>
      </c>
      <c r="D29" s="76">
        <v>8</v>
      </c>
      <c r="E29" s="76">
        <v>8</v>
      </c>
      <c r="F29" s="76">
        <v>8</v>
      </c>
      <c r="G29" s="18"/>
      <c r="J29" s="2" t="s">
        <v>45</v>
      </c>
      <c r="K29" s="66">
        <f t="shared" ref="K29:K48" si="2">C30</f>
        <v>8</v>
      </c>
      <c r="L29" s="66">
        <f t="shared" ref="L29:L48" si="3">D30</f>
        <v>7</v>
      </c>
      <c r="M29" s="66">
        <f t="shared" ref="M29:M48" si="4">E30</f>
        <v>7</v>
      </c>
      <c r="N29" s="66">
        <f t="shared" ref="N29:N48" si="5">F30</f>
        <v>9</v>
      </c>
      <c r="O29" s="21"/>
    </row>
    <row r="30" spans="2:15">
      <c r="B30" s="21" t="s">
        <v>45</v>
      </c>
      <c r="C30" s="80">
        <v>8</v>
      </c>
      <c r="D30" s="80">
        <v>7</v>
      </c>
      <c r="E30" s="80">
        <v>7</v>
      </c>
      <c r="F30" s="80">
        <v>9</v>
      </c>
      <c r="G30" s="21"/>
      <c r="J30" s="2" t="s">
        <v>46</v>
      </c>
      <c r="K30" s="66">
        <f t="shared" si="2"/>
        <v>8</v>
      </c>
      <c r="L30" s="66">
        <f t="shared" si="3"/>
        <v>7</v>
      </c>
      <c r="M30" s="66">
        <f t="shared" si="4"/>
        <v>7</v>
      </c>
      <c r="N30" s="66">
        <f t="shared" si="5"/>
        <v>9</v>
      </c>
      <c r="O30" s="21"/>
    </row>
    <row r="31" spans="2:15">
      <c r="B31" s="21" t="s">
        <v>46</v>
      </c>
      <c r="C31" s="80">
        <v>8</v>
      </c>
      <c r="D31" s="80">
        <v>7</v>
      </c>
      <c r="E31" s="80">
        <v>7</v>
      </c>
      <c r="F31" s="80">
        <v>9</v>
      </c>
      <c r="G31" s="21"/>
      <c r="J31" s="2" t="s">
        <v>47</v>
      </c>
      <c r="K31" s="66">
        <f t="shared" si="2"/>
        <v>10</v>
      </c>
      <c r="L31" s="66">
        <f t="shared" si="3"/>
        <v>8</v>
      </c>
      <c r="M31" s="66">
        <f t="shared" si="4"/>
        <v>8</v>
      </c>
      <c r="N31" s="66">
        <f t="shared" si="5"/>
        <v>9</v>
      </c>
      <c r="O31" s="21"/>
    </row>
    <row r="32" spans="2:15">
      <c r="B32" s="21" t="s">
        <v>67</v>
      </c>
      <c r="C32" s="76">
        <v>10</v>
      </c>
      <c r="D32" s="76">
        <v>8</v>
      </c>
      <c r="E32" s="76">
        <v>8</v>
      </c>
      <c r="F32" s="76">
        <v>9</v>
      </c>
      <c r="G32" s="21"/>
      <c r="J32" s="2" t="s">
        <v>48</v>
      </c>
      <c r="K32" s="66">
        <f t="shared" si="2"/>
        <v>10</v>
      </c>
      <c r="L32" s="66">
        <f t="shared" si="3"/>
        <v>6</v>
      </c>
      <c r="M32" s="66">
        <f t="shared" si="4"/>
        <v>7</v>
      </c>
      <c r="N32" s="66">
        <f t="shared" si="5"/>
        <v>8</v>
      </c>
      <c r="O32" s="21"/>
    </row>
    <row r="33" spans="2:15">
      <c r="B33" s="21" t="s">
        <v>68</v>
      </c>
      <c r="C33" s="80">
        <v>10</v>
      </c>
      <c r="D33" s="80">
        <v>6</v>
      </c>
      <c r="E33" s="80">
        <v>7</v>
      </c>
      <c r="F33" s="80">
        <v>8</v>
      </c>
      <c r="G33" s="21"/>
      <c r="H33" s="11"/>
      <c r="I33" s="22"/>
      <c r="J33" s="2" t="s">
        <v>49</v>
      </c>
      <c r="K33" s="66">
        <f t="shared" si="2"/>
        <v>7</v>
      </c>
      <c r="L33" s="66">
        <f t="shared" si="3"/>
        <v>6</v>
      </c>
      <c r="M33" s="66">
        <f t="shared" si="4"/>
        <v>6</v>
      </c>
      <c r="N33" s="66">
        <f t="shared" si="5"/>
        <v>7</v>
      </c>
      <c r="O33" s="21"/>
    </row>
    <row r="34" spans="2:15">
      <c r="B34" s="21" t="s">
        <v>49</v>
      </c>
      <c r="C34" s="80">
        <v>7</v>
      </c>
      <c r="D34" s="80">
        <v>6</v>
      </c>
      <c r="E34" s="80">
        <v>6</v>
      </c>
      <c r="F34" s="80">
        <v>7</v>
      </c>
      <c r="G34" s="21"/>
      <c r="H34" s="11"/>
      <c r="I34" s="11"/>
      <c r="J34" s="2" t="s">
        <v>50</v>
      </c>
      <c r="K34" s="66">
        <f t="shared" si="2"/>
        <v>8</v>
      </c>
      <c r="L34" s="66">
        <f t="shared" si="3"/>
        <v>7</v>
      </c>
      <c r="M34" s="66">
        <f t="shared" si="4"/>
        <v>6</v>
      </c>
      <c r="N34" s="66">
        <f t="shared" si="5"/>
        <v>6</v>
      </c>
      <c r="O34" s="21"/>
    </row>
    <row r="35" spans="2:15" ht="21" customHeight="1">
      <c r="B35" s="21" t="s">
        <v>69</v>
      </c>
      <c r="C35" s="80">
        <v>8</v>
      </c>
      <c r="D35" s="80">
        <v>7</v>
      </c>
      <c r="E35" s="80">
        <v>6</v>
      </c>
      <c r="F35" s="80">
        <v>6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3"/>
        <v>0</v>
      </c>
      <c r="M35" s="66">
        <f t="shared" si="4"/>
        <v>0</v>
      </c>
      <c r="N35" s="66">
        <f t="shared" si="5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3"/>
        <v>0</v>
      </c>
      <c r="M36" s="66">
        <f t="shared" si="4"/>
        <v>0</v>
      </c>
      <c r="N36" s="66">
        <f t="shared" si="5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3"/>
        <v>0</v>
      </c>
      <c r="M37" s="66">
        <f t="shared" si="4"/>
        <v>0</v>
      </c>
      <c r="N37" s="66">
        <f t="shared" si="5"/>
        <v>0</v>
      </c>
      <c r="O37" s="21"/>
    </row>
    <row r="38" spans="2:15">
      <c r="B38" s="21"/>
      <c r="C38" s="77"/>
      <c r="D38" s="77"/>
      <c r="E38" s="77"/>
      <c r="F38" s="77"/>
      <c r="G38" s="21"/>
      <c r="J38" s="2" t="s">
        <v>54</v>
      </c>
      <c r="K38" s="66">
        <f t="shared" si="2"/>
        <v>0</v>
      </c>
      <c r="L38" s="66">
        <f t="shared" si="3"/>
        <v>0</v>
      </c>
      <c r="M38" s="66">
        <f t="shared" si="4"/>
        <v>0</v>
      </c>
      <c r="N38" s="66">
        <f t="shared" si="5"/>
        <v>0</v>
      </c>
      <c r="O38" s="21"/>
    </row>
    <row r="39" spans="2:15">
      <c r="B39" s="73"/>
      <c r="C39" s="77"/>
      <c r="D39" s="77"/>
      <c r="E39" s="77"/>
      <c r="F39" s="77"/>
      <c r="G39" s="21"/>
      <c r="J39" s="2" t="s">
        <v>55</v>
      </c>
      <c r="K39" s="66">
        <f t="shared" si="2"/>
        <v>0</v>
      </c>
      <c r="L39" s="66">
        <f t="shared" si="3"/>
        <v>0</v>
      </c>
      <c r="M39" s="66">
        <f t="shared" si="4"/>
        <v>0</v>
      </c>
      <c r="N39" s="66">
        <f t="shared" si="5"/>
        <v>0</v>
      </c>
      <c r="O39" s="21"/>
    </row>
    <row r="40" spans="2:15">
      <c r="B40" s="21"/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3"/>
        <v>0</v>
      </c>
      <c r="M40" s="66">
        <f t="shared" si="4"/>
        <v>0</v>
      </c>
      <c r="N40" s="66">
        <f t="shared" si="5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3"/>
        <v>0</v>
      </c>
      <c r="M41" s="66">
        <f t="shared" si="4"/>
        <v>0</v>
      </c>
      <c r="N41" s="66">
        <f t="shared" si="5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3"/>
        <v>0</v>
      </c>
      <c r="M42" s="66">
        <f t="shared" si="4"/>
        <v>0</v>
      </c>
      <c r="N42" s="66">
        <f t="shared" si="5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3"/>
        <v>0</v>
      </c>
      <c r="M43" s="66">
        <f t="shared" si="4"/>
        <v>0</v>
      </c>
      <c r="N43" s="66">
        <f t="shared" si="5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3"/>
        <v>0</v>
      </c>
      <c r="M44" s="66">
        <f t="shared" si="4"/>
        <v>0</v>
      </c>
      <c r="N44" s="66">
        <f t="shared" si="5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3"/>
        <v>0</v>
      </c>
      <c r="M45" s="66">
        <f t="shared" si="4"/>
        <v>0</v>
      </c>
      <c r="N45" s="66">
        <f t="shared" si="5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3"/>
        <v>0</v>
      </c>
      <c r="M46" s="66">
        <f t="shared" si="4"/>
        <v>0</v>
      </c>
      <c r="N46" s="66">
        <f t="shared" si="5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3"/>
        <v>0</v>
      </c>
      <c r="M47" s="66">
        <f t="shared" si="4"/>
        <v>0</v>
      </c>
      <c r="N47" s="66">
        <f t="shared" si="5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3"/>
        <v>0</v>
      </c>
      <c r="M48" s="66">
        <f t="shared" si="4"/>
        <v>0</v>
      </c>
      <c r="N48" s="66">
        <f t="shared" si="5"/>
        <v>0</v>
      </c>
      <c r="O48" s="21"/>
    </row>
    <row r="49" spans="2:7">
      <c r="B49" s="21"/>
      <c r="C49" s="77"/>
      <c r="D49" s="77"/>
      <c r="E49" s="77"/>
      <c r="F49" s="77"/>
      <c r="G49" s="21"/>
    </row>
    <row r="50" spans="2:7">
      <c r="B50" s="14" t="s">
        <v>18</v>
      </c>
      <c r="C50" s="18">
        <f>SUM(C15:C49)</f>
        <v>171</v>
      </c>
      <c r="D50" s="18">
        <f>SUM(D15:D49)</f>
        <v>140</v>
      </c>
      <c r="E50" s="18">
        <f>SUM(E15:E49)</f>
        <v>144</v>
      </c>
      <c r="F50" s="18">
        <f>SUM(F15:F49)*2</f>
        <v>317</v>
      </c>
      <c r="G50" s="71">
        <f>SUM(C50:F50)/C8</f>
        <v>36.761904761904759</v>
      </c>
    </row>
    <row r="51" spans="2:7">
      <c r="B51" s="19" t="s">
        <v>17</v>
      </c>
      <c r="C51" s="20">
        <f>C50/C8</f>
        <v>8.1428571428571423</v>
      </c>
      <c r="D51" s="20">
        <f>D50/C8</f>
        <v>6.666666666666667</v>
      </c>
      <c r="E51" s="20">
        <f>E50/C8</f>
        <v>6.8571428571428568</v>
      </c>
      <c r="F51" s="20">
        <f>F50/C8</f>
        <v>15.095238095238095</v>
      </c>
      <c r="G51" s="72">
        <f>SUM(C51:F51)</f>
        <v>36.761904761904759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25" priority="13" operator="greaterThan">
      <formula>10</formula>
    </cfRule>
  </conditionalFormatting>
  <conditionalFormatting sqref="C15:F29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8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11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12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13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abSelected="1" topLeftCell="A16" zoomScale="60" zoomScaleNormal="60" workbookViewId="0">
      <selection activeCell="C26" sqref="C26:F37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109</v>
      </c>
      <c r="C5" s="5"/>
      <c r="D5" s="6"/>
      <c r="E5" s="6"/>
      <c r="F5" s="6"/>
      <c r="G5" s="7"/>
    </row>
    <row r="6" spans="2:15" s="8" customFormat="1" ht="27" customHeight="1">
      <c r="B6" s="4" t="s">
        <v>110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8" si="0">C15</f>
        <v>6</v>
      </c>
      <c r="L14" s="66">
        <f t="shared" si="0"/>
        <v>7</v>
      </c>
      <c r="M14" s="66">
        <f t="shared" si="0"/>
        <v>6</v>
      </c>
      <c r="N14" s="66">
        <f t="shared" si="0"/>
        <v>6</v>
      </c>
      <c r="O14" s="66"/>
    </row>
    <row r="15" spans="2:15">
      <c r="B15" s="16" t="s">
        <v>3</v>
      </c>
      <c r="C15" s="75">
        <v>6</v>
      </c>
      <c r="D15" s="75">
        <v>7</v>
      </c>
      <c r="E15" s="75">
        <v>6</v>
      </c>
      <c r="F15" s="75">
        <v>6</v>
      </c>
      <c r="G15" s="69"/>
      <c r="J15" s="2" t="str">
        <f t="shared" ref="J15:J24" si="1">B16</f>
        <v>Kock2</v>
      </c>
      <c r="K15" s="66">
        <f t="shared" si="0"/>
        <v>8</v>
      </c>
      <c r="L15" s="66">
        <f t="shared" si="0"/>
        <v>7</v>
      </c>
      <c r="M15" s="66">
        <f t="shared" si="0"/>
        <v>7</v>
      </c>
      <c r="N15" s="66">
        <f t="shared" si="0"/>
        <v>9</v>
      </c>
      <c r="O15" s="66"/>
    </row>
    <row r="16" spans="2:15">
      <c r="B16" s="14" t="s">
        <v>4</v>
      </c>
      <c r="C16" s="76">
        <v>8</v>
      </c>
      <c r="D16" s="76">
        <v>7</v>
      </c>
      <c r="E16" s="76">
        <v>7</v>
      </c>
      <c r="F16" s="76">
        <v>9</v>
      </c>
      <c r="G16" s="18"/>
      <c r="J16" s="2" t="str">
        <f t="shared" si="1"/>
        <v>Kock 3</v>
      </c>
      <c r="K16" s="66">
        <f t="shared" si="0"/>
        <v>7</v>
      </c>
      <c r="L16" s="66">
        <f t="shared" si="0"/>
        <v>6</v>
      </c>
      <c r="M16" s="66">
        <f t="shared" si="0"/>
        <v>6</v>
      </c>
      <c r="N16" s="66">
        <f t="shared" si="0"/>
        <v>8</v>
      </c>
      <c r="O16" s="66"/>
    </row>
    <row r="17" spans="2:15">
      <c r="B17" s="14" t="s">
        <v>5</v>
      </c>
      <c r="C17" s="76">
        <v>7</v>
      </c>
      <c r="D17" s="76">
        <v>6</v>
      </c>
      <c r="E17" s="76">
        <v>6</v>
      </c>
      <c r="F17" s="76">
        <v>8</v>
      </c>
      <c r="G17" s="18"/>
      <c r="J17" s="2" t="str">
        <f t="shared" si="1"/>
        <v>Kock 4</v>
      </c>
      <c r="K17" s="66">
        <f t="shared" si="0"/>
        <v>8</v>
      </c>
      <c r="L17" s="66">
        <f t="shared" si="0"/>
        <v>8</v>
      </c>
      <c r="M17" s="66">
        <f t="shared" si="0"/>
        <v>7</v>
      </c>
      <c r="N17" s="66">
        <f t="shared" si="0"/>
        <v>7.5</v>
      </c>
      <c r="O17" s="66"/>
    </row>
    <row r="18" spans="2:15">
      <c r="B18" s="14" t="s">
        <v>6</v>
      </c>
      <c r="C18" s="76">
        <v>8</v>
      </c>
      <c r="D18" s="76">
        <v>8</v>
      </c>
      <c r="E18" s="76">
        <v>7</v>
      </c>
      <c r="F18" s="76">
        <v>7.5</v>
      </c>
      <c r="G18" s="18"/>
      <c r="J18" s="2" t="str">
        <f t="shared" si="1"/>
        <v>Kock 5</v>
      </c>
      <c r="K18" s="66">
        <f t="shared" si="0"/>
        <v>7.5</v>
      </c>
      <c r="L18" s="66">
        <f t="shared" si="0"/>
        <v>7</v>
      </c>
      <c r="M18" s="66">
        <f t="shared" si="0"/>
        <v>7.5</v>
      </c>
      <c r="N18" s="66">
        <f t="shared" si="0"/>
        <v>8</v>
      </c>
      <c r="O18" s="66"/>
    </row>
    <row r="19" spans="2:15">
      <c r="B19" s="14" t="s">
        <v>7</v>
      </c>
      <c r="C19" s="76">
        <v>7.5</v>
      </c>
      <c r="D19" s="76">
        <v>7</v>
      </c>
      <c r="E19" s="76">
        <v>7.5</v>
      </c>
      <c r="F19" s="76">
        <v>8</v>
      </c>
      <c r="G19" s="18"/>
      <c r="J19" s="2" t="str">
        <f t="shared" si="1"/>
        <v>Kock 6</v>
      </c>
      <c r="K19" s="66">
        <f t="shared" si="0"/>
        <v>8</v>
      </c>
      <c r="L19" s="66">
        <f t="shared" si="0"/>
        <v>9</v>
      </c>
      <c r="M19" s="66">
        <f t="shared" si="0"/>
        <v>8</v>
      </c>
      <c r="N19" s="66">
        <f t="shared" si="0"/>
        <v>9</v>
      </c>
      <c r="O19" s="66"/>
    </row>
    <row r="20" spans="2:15">
      <c r="B20" s="14" t="s">
        <v>8</v>
      </c>
      <c r="C20" s="76">
        <v>8</v>
      </c>
      <c r="D20" s="76">
        <v>9</v>
      </c>
      <c r="E20" s="76">
        <v>8</v>
      </c>
      <c r="F20" s="76">
        <v>9</v>
      </c>
      <c r="G20" s="18"/>
      <c r="J20" s="2" t="str">
        <f t="shared" si="1"/>
        <v>Kock 7</v>
      </c>
      <c r="K20" s="66">
        <f t="shared" si="0"/>
        <v>10</v>
      </c>
      <c r="L20" s="66">
        <f t="shared" si="0"/>
        <v>9</v>
      </c>
      <c r="M20" s="66">
        <f t="shared" si="0"/>
        <v>9</v>
      </c>
      <c r="N20" s="66">
        <f t="shared" si="0"/>
        <v>9</v>
      </c>
      <c r="O20" s="66"/>
    </row>
    <row r="21" spans="2:15">
      <c r="B21" s="14" t="s">
        <v>9</v>
      </c>
      <c r="C21" s="76">
        <v>10</v>
      </c>
      <c r="D21" s="76">
        <v>9</v>
      </c>
      <c r="E21" s="76">
        <v>9</v>
      </c>
      <c r="F21" s="76">
        <v>9</v>
      </c>
      <c r="G21" s="18"/>
      <c r="J21" s="2" t="str">
        <f t="shared" si="1"/>
        <v>Kock 8</v>
      </c>
      <c r="K21" s="66">
        <f t="shared" si="0"/>
        <v>7</v>
      </c>
      <c r="L21" s="66">
        <f t="shared" si="0"/>
        <v>6</v>
      </c>
      <c r="M21" s="66">
        <f t="shared" si="0"/>
        <v>7</v>
      </c>
      <c r="N21" s="66">
        <f t="shared" si="0"/>
        <v>6</v>
      </c>
      <c r="O21" s="66"/>
    </row>
    <row r="22" spans="2:15">
      <c r="B22" s="14" t="s">
        <v>10</v>
      </c>
      <c r="C22" s="76">
        <v>7</v>
      </c>
      <c r="D22" s="76">
        <v>6</v>
      </c>
      <c r="E22" s="76">
        <v>7</v>
      </c>
      <c r="F22" s="76">
        <v>6</v>
      </c>
      <c r="G22" s="18"/>
      <c r="J22" s="2" t="str">
        <f t="shared" si="1"/>
        <v>Kock 9</v>
      </c>
      <c r="K22" s="66">
        <f t="shared" si="0"/>
        <v>6</v>
      </c>
      <c r="L22" s="66">
        <f t="shared" si="0"/>
        <v>7</v>
      </c>
      <c r="M22" s="66">
        <f t="shared" si="0"/>
        <v>7</v>
      </c>
      <c r="N22" s="66">
        <f t="shared" si="0"/>
        <v>6</v>
      </c>
      <c r="O22" s="66"/>
    </row>
    <row r="23" spans="2:15">
      <c r="B23" s="14" t="s">
        <v>11</v>
      </c>
      <c r="C23" s="76">
        <v>6</v>
      </c>
      <c r="D23" s="76">
        <v>7</v>
      </c>
      <c r="E23" s="76">
        <v>7</v>
      </c>
      <c r="F23" s="76">
        <v>6</v>
      </c>
      <c r="G23" s="18"/>
      <c r="J23" s="2" t="str">
        <f t="shared" si="1"/>
        <v>Kock 10</v>
      </c>
      <c r="K23" s="66">
        <f t="shared" si="0"/>
        <v>9</v>
      </c>
      <c r="L23" s="66">
        <f t="shared" si="0"/>
        <v>8</v>
      </c>
      <c r="M23" s="66">
        <f t="shared" si="0"/>
        <v>8</v>
      </c>
      <c r="N23" s="66">
        <f t="shared" si="0"/>
        <v>8</v>
      </c>
      <c r="O23" s="66"/>
    </row>
    <row r="24" spans="2:15">
      <c r="B24" s="14" t="s">
        <v>12</v>
      </c>
      <c r="C24" s="76">
        <v>9</v>
      </c>
      <c r="D24" s="76">
        <v>8</v>
      </c>
      <c r="E24" s="76">
        <v>8</v>
      </c>
      <c r="F24" s="76">
        <v>8</v>
      </c>
      <c r="G24" s="18"/>
      <c r="J24" s="2" t="str">
        <f t="shared" si="1"/>
        <v>Kock 11</v>
      </c>
      <c r="K24" s="66">
        <f t="shared" si="0"/>
        <v>7</v>
      </c>
      <c r="L24" s="66">
        <f t="shared" si="0"/>
        <v>7</v>
      </c>
      <c r="M24" s="66">
        <f t="shared" si="0"/>
        <v>7</v>
      </c>
      <c r="N24" s="66">
        <f t="shared" si="0"/>
        <v>7</v>
      </c>
      <c r="O24" s="66"/>
    </row>
    <row r="25" spans="2:15">
      <c r="B25" s="14" t="s">
        <v>13</v>
      </c>
      <c r="C25" s="76">
        <v>7</v>
      </c>
      <c r="D25" s="76">
        <v>7</v>
      </c>
      <c r="E25" s="76">
        <v>7</v>
      </c>
      <c r="F25" s="76">
        <v>7</v>
      </c>
      <c r="G25" s="18"/>
      <c r="J25" s="2" t="s">
        <v>32</v>
      </c>
      <c r="K25" s="66">
        <f t="shared" si="0"/>
        <v>8</v>
      </c>
      <c r="L25" s="66">
        <f t="shared" si="0"/>
        <v>6</v>
      </c>
      <c r="M25" s="66">
        <f t="shared" si="0"/>
        <v>7</v>
      </c>
      <c r="N25" s="66">
        <f t="shared" si="0"/>
        <v>7</v>
      </c>
      <c r="O25" s="66"/>
    </row>
    <row r="26" spans="2:15">
      <c r="B26" s="14" t="s">
        <v>32</v>
      </c>
      <c r="C26" s="76">
        <v>8</v>
      </c>
      <c r="D26" s="76">
        <v>6</v>
      </c>
      <c r="E26" s="76">
        <v>7</v>
      </c>
      <c r="F26" s="76">
        <v>7</v>
      </c>
      <c r="G26" s="18"/>
      <c r="J26" s="2" t="s">
        <v>33</v>
      </c>
      <c r="K26" s="66">
        <f t="shared" si="0"/>
        <v>7</v>
      </c>
      <c r="L26" s="66">
        <f t="shared" si="0"/>
        <v>7</v>
      </c>
      <c r="M26" s="66">
        <f t="shared" si="0"/>
        <v>7</v>
      </c>
      <c r="N26" s="66">
        <f t="shared" si="0"/>
        <v>7</v>
      </c>
      <c r="O26" s="66"/>
    </row>
    <row r="27" spans="2:15">
      <c r="B27" s="14" t="s">
        <v>33</v>
      </c>
      <c r="C27" s="76">
        <v>7</v>
      </c>
      <c r="D27" s="76">
        <v>7</v>
      </c>
      <c r="E27" s="76">
        <v>7</v>
      </c>
      <c r="F27" s="76">
        <v>7</v>
      </c>
      <c r="G27" s="18"/>
      <c r="J27" s="2" t="s">
        <v>34</v>
      </c>
      <c r="K27" s="66">
        <f t="shared" si="0"/>
        <v>8</v>
      </c>
      <c r="L27" s="66">
        <f t="shared" si="0"/>
        <v>10</v>
      </c>
      <c r="M27" s="66">
        <f t="shared" si="0"/>
        <v>10</v>
      </c>
      <c r="N27" s="66">
        <f t="shared" si="0"/>
        <v>9</v>
      </c>
      <c r="O27" s="66"/>
    </row>
    <row r="28" spans="2:15">
      <c r="B28" s="14" t="s">
        <v>34</v>
      </c>
      <c r="C28" s="76">
        <v>8</v>
      </c>
      <c r="D28" s="76">
        <v>10</v>
      </c>
      <c r="E28" s="76">
        <v>10</v>
      </c>
      <c r="F28" s="76">
        <v>9</v>
      </c>
      <c r="G28" s="18"/>
      <c r="J28" s="2" t="s">
        <v>35</v>
      </c>
      <c r="K28" s="66">
        <f t="shared" si="0"/>
        <v>7</v>
      </c>
      <c r="L28" s="66">
        <f t="shared" si="0"/>
        <v>7</v>
      </c>
      <c r="M28" s="66">
        <f t="shared" si="0"/>
        <v>7</v>
      </c>
      <c r="N28" s="66">
        <f t="shared" si="0"/>
        <v>6</v>
      </c>
      <c r="O28" s="66"/>
    </row>
    <row r="29" spans="2:15">
      <c r="B29" s="14" t="s">
        <v>35</v>
      </c>
      <c r="C29" s="76">
        <v>7</v>
      </c>
      <c r="D29" s="76">
        <v>7</v>
      </c>
      <c r="E29" s="76">
        <v>7</v>
      </c>
      <c r="F29" s="76">
        <v>6</v>
      </c>
      <c r="G29" s="18"/>
      <c r="J29" s="2" t="s">
        <v>45</v>
      </c>
      <c r="K29" s="66">
        <f t="shared" ref="K29:K48" si="2">C30</f>
        <v>8</v>
      </c>
      <c r="L29" s="66">
        <f t="shared" ref="L29:L48" si="3">D30</f>
        <v>8</v>
      </c>
      <c r="M29" s="66">
        <f t="shared" ref="M29:M48" si="4">E30</f>
        <v>8</v>
      </c>
      <c r="N29" s="66">
        <f t="shared" ref="N29:N48" si="5">F30</f>
        <v>9</v>
      </c>
      <c r="O29" s="21"/>
    </row>
    <row r="30" spans="2:15">
      <c r="B30" s="21" t="s">
        <v>45</v>
      </c>
      <c r="C30" s="80">
        <v>8</v>
      </c>
      <c r="D30" s="80">
        <v>8</v>
      </c>
      <c r="E30" s="80">
        <v>8</v>
      </c>
      <c r="F30" s="80">
        <v>9</v>
      </c>
      <c r="G30" s="21"/>
      <c r="J30" s="2" t="s">
        <v>46</v>
      </c>
      <c r="K30" s="66">
        <f t="shared" si="2"/>
        <v>7</v>
      </c>
      <c r="L30" s="66">
        <f t="shared" si="3"/>
        <v>7</v>
      </c>
      <c r="M30" s="66">
        <f t="shared" si="4"/>
        <v>7</v>
      </c>
      <c r="N30" s="66">
        <f t="shared" si="5"/>
        <v>7</v>
      </c>
      <c r="O30" s="21"/>
    </row>
    <row r="31" spans="2:15">
      <c r="B31" s="21" t="s">
        <v>46</v>
      </c>
      <c r="C31" s="80">
        <v>7</v>
      </c>
      <c r="D31" s="80">
        <v>7</v>
      </c>
      <c r="E31" s="80">
        <v>7</v>
      </c>
      <c r="F31" s="80">
        <v>7</v>
      </c>
      <c r="G31" s="21"/>
      <c r="J31" s="2" t="s">
        <v>47</v>
      </c>
      <c r="K31" s="66">
        <f t="shared" si="2"/>
        <v>8</v>
      </c>
      <c r="L31" s="66">
        <f t="shared" si="3"/>
        <v>7</v>
      </c>
      <c r="M31" s="66">
        <f t="shared" si="4"/>
        <v>8</v>
      </c>
      <c r="N31" s="66">
        <f t="shared" si="5"/>
        <v>8</v>
      </c>
      <c r="O31" s="21"/>
    </row>
    <row r="32" spans="2:15">
      <c r="B32" s="21" t="s">
        <v>67</v>
      </c>
      <c r="C32" s="76">
        <v>8</v>
      </c>
      <c r="D32" s="76">
        <v>7</v>
      </c>
      <c r="E32" s="76">
        <v>8</v>
      </c>
      <c r="F32" s="76">
        <v>8</v>
      </c>
      <c r="G32" s="21"/>
      <c r="J32" s="2" t="s">
        <v>48</v>
      </c>
      <c r="K32" s="66">
        <f t="shared" si="2"/>
        <v>7</v>
      </c>
      <c r="L32" s="66">
        <f t="shared" si="3"/>
        <v>7</v>
      </c>
      <c r="M32" s="66">
        <f t="shared" si="4"/>
        <v>6</v>
      </c>
      <c r="N32" s="66">
        <f t="shared" si="5"/>
        <v>7</v>
      </c>
      <c r="O32" s="21"/>
    </row>
    <row r="33" spans="2:15">
      <c r="B33" s="21" t="s">
        <v>68</v>
      </c>
      <c r="C33" s="80">
        <v>7</v>
      </c>
      <c r="D33" s="80">
        <v>7</v>
      </c>
      <c r="E33" s="80">
        <v>6</v>
      </c>
      <c r="F33" s="80">
        <v>7</v>
      </c>
      <c r="G33" s="21"/>
      <c r="H33" s="11"/>
      <c r="I33" s="22"/>
      <c r="J33" s="2" t="s">
        <v>49</v>
      </c>
      <c r="K33" s="66">
        <f t="shared" si="2"/>
        <v>7</v>
      </c>
      <c r="L33" s="66">
        <f t="shared" si="3"/>
        <v>6</v>
      </c>
      <c r="M33" s="66">
        <f t="shared" si="4"/>
        <v>6</v>
      </c>
      <c r="N33" s="66">
        <f t="shared" si="5"/>
        <v>7</v>
      </c>
      <c r="O33" s="21"/>
    </row>
    <row r="34" spans="2:15">
      <c r="B34" s="21" t="s">
        <v>49</v>
      </c>
      <c r="C34" s="80">
        <v>7</v>
      </c>
      <c r="D34" s="80">
        <v>6</v>
      </c>
      <c r="E34" s="80">
        <v>6</v>
      </c>
      <c r="F34" s="80">
        <v>7</v>
      </c>
      <c r="G34" s="21"/>
      <c r="H34" s="11"/>
      <c r="I34" s="11"/>
      <c r="J34" s="2" t="s">
        <v>50</v>
      </c>
      <c r="K34" s="66">
        <f t="shared" si="2"/>
        <v>8</v>
      </c>
      <c r="L34" s="66">
        <f t="shared" si="3"/>
        <v>8</v>
      </c>
      <c r="M34" s="66">
        <f t="shared" si="4"/>
        <v>7</v>
      </c>
      <c r="N34" s="66">
        <f t="shared" si="5"/>
        <v>6</v>
      </c>
      <c r="O34" s="21"/>
    </row>
    <row r="35" spans="2:15" ht="21" customHeight="1">
      <c r="B35" s="21" t="s">
        <v>69</v>
      </c>
      <c r="C35" s="80">
        <v>8</v>
      </c>
      <c r="D35" s="80">
        <v>8</v>
      </c>
      <c r="E35" s="80">
        <v>7</v>
      </c>
      <c r="F35" s="80">
        <v>6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3"/>
        <v>0</v>
      </c>
      <c r="M35" s="66">
        <f t="shared" si="4"/>
        <v>0</v>
      </c>
      <c r="N35" s="66">
        <f t="shared" si="5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3"/>
        <v>0</v>
      </c>
      <c r="M36" s="66">
        <f t="shared" si="4"/>
        <v>0</v>
      </c>
      <c r="N36" s="66">
        <f t="shared" si="5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3"/>
        <v>0</v>
      </c>
      <c r="M37" s="66">
        <f t="shared" si="4"/>
        <v>0</v>
      </c>
      <c r="N37" s="66">
        <f t="shared" si="5"/>
        <v>0</v>
      </c>
      <c r="O37" s="21"/>
    </row>
    <row r="38" spans="2:15">
      <c r="B38" s="21"/>
      <c r="C38" s="77"/>
      <c r="D38" s="77"/>
      <c r="E38" s="77"/>
      <c r="F38" s="77"/>
      <c r="G38" s="21"/>
      <c r="J38" s="2" t="s">
        <v>54</v>
      </c>
      <c r="K38" s="66">
        <f t="shared" si="2"/>
        <v>0</v>
      </c>
      <c r="L38" s="66">
        <f t="shared" si="3"/>
        <v>0</v>
      </c>
      <c r="M38" s="66">
        <f t="shared" si="4"/>
        <v>0</v>
      </c>
      <c r="N38" s="66">
        <f t="shared" si="5"/>
        <v>0</v>
      </c>
      <c r="O38" s="21"/>
    </row>
    <row r="39" spans="2:15">
      <c r="B39" s="73"/>
      <c r="C39" s="77"/>
      <c r="D39" s="77"/>
      <c r="E39" s="77"/>
      <c r="F39" s="77"/>
      <c r="G39" s="21"/>
      <c r="J39" s="2" t="s">
        <v>55</v>
      </c>
      <c r="K39" s="66">
        <f t="shared" si="2"/>
        <v>0</v>
      </c>
      <c r="L39" s="66">
        <f t="shared" si="3"/>
        <v>0</v>
      </c>
      <c r="M39" s="66">
        <f t="shared" si="4"/>
        <v>0</v>
      </c>
      <c r="N39" s="66">
        <f t="shared" si="5"/>
        <v>0</v>
      </c>
      <c r="O39" s="21"/>
    </row>
    <row r="40" spans="2:15">
      <c r="B40" s="21"/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3"/>
        <v>0</v>
      </c>
      <c r="M40" s="66">
        <f t="shared" si="4"/>
        <v>0</v>
      </c>
      <c r="N40" s="66">
        <f t="shared" si="5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3"/>
        <v>0</v>
      </c>
      <c r="M41" s="66">
        <f t="shared" si="4"/>
        <v>0</v>
      </c>
      <c r="N41" s="66">
        <f t="shared" si="5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3"/>
        <v>0</v>
      </c>
      <c r="M42" s="66">
        <f t="shared" si="4"/>
        <v>0</v>
      </c>
      <c r="N42" s="66">
        <f t="shared" si="5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3"/>
        <v>0</v>
      </c>
      <c r="M43" s="66">
        <f t="shared" si="4"/>
        <v>0</v>
      </c>
      <c r="N43" s="66">
        <f t="shared" si="5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3"/>
        <v>0</v>
      </c>
      <c r="M44" s="66">
        <f t="shared" si="4"/>
        <v>0</v>
      </c>
      <c r="N44" s="66">
        <f t="shared" si="5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3"/>
        <v>0</v>
      </c>
      <c r="M45" s="66">
        <f t="shared" si="4"/>
        <v>0</v>
      </c>
      <c r="N45" s="66">
        <f t="shared" si="5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3"/>
        <v>0</v>
      </c>
      <c r="M46" s="66">
        <f t="shared" si="4"/>
        <v>0</v>
      </c>
      <c r="N46" s="66">
        <f t="shared" si="5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3"/>
        <v>0</v>
      </c>
      <c r="M47" s="66">
        <f t="shared" si="4"/>
        <v>0</v>
      </c>
      <c r="N47" s="66">
        <f t="shared" si="5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3"/>
        <v>0</v>
      </c>
      <c r="M48" s="66">
        <f t="shared" si="4"/>
        <v>0</v>
      </c>
      <c r="N48" s="66">
        <f t="shared" si="5"/>
        <v>0</v>
      </c>
      <c r="O48" s="21"/>
    </row>
    <row r="49" spans="2:7">
      <c r="B49" s="21"/>
      <c r="C49" s="77"/>
      <c r="D49" s="77"/>
      <c r="E49" s="77"/>
      <c r="F49" s="77"/>
      <c r="G49" s="21"/>
    </row>
    <row r="50" spans="2:7">
      <c r="B50" s="14" t="s">
        <v>18</v>
      </c>
      <c r="C50" s="18">
        <f>SUM(C15:C49)</f>
        <v>158.5</v>
      </c>
      <c r="D50" s="18">
        <f>SUM(D15:D49)</f>
        <v>154</v>
      </c>
      <c r="E50" s="18">
        <f>SUM(E15:E49)</f>
        <v>152.5</v>
      </c>
      <c r="F50" s="18">
        <f>SUM(F15:F49)*2</f>
        <v>313</v>
      </c>
      <c r="G50" s="71">
        <f>SUM(C50:F50)/C8</f>
        <v>37.047619047619051</v>
      </c>
    </row>
    <row r="51" spans="2:7">
      <c r="B51" s="19" t="s">
        <v>17</v>
      </c>
      <c r="C51" s="20">
        <f>C50/C8</f>
        <v>7.5476190476190474</v>
      </c>
      <c r="D51" s="20">
        <f>D50/C8</f>
        <v>7.333333333333333</v>
      </c>
      <c r="E51" s="20">
        <f>E50/C8</f>
        <v>7.2619047619047619</v>
      </c>
      <c r="F51" s="20">
        <f>F50/C8</f>
        <v>14.904761904761905</v>
      </c>
      <c r="G51" s="82">
        <f>SUM(C51:F51)</f>
        <v>37.047619047619051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2" priority="13" operator="greaterThan">
      <formula>10</formula>
    </cfRule>
  </conditionalFormatting>
  <conditionalFormatting sqref="C15:F29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8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11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12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13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/>
  <sheetData>
    <row r="6" spans="2:2">
      <c r="B6" t="s">
        <v>85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6" sqref="B6"/>
    </sheetView>
  </sheetViews>
  <sheetFormatPr defaultRowHeight="14.4"/>
  <sheetData>
    <row r="3" spans="1:2" ht="21">
      <c r="A3" s="1"/>
    </row>
    <row r="4" spans="1:2" ht="21">
      <c r="A4" s="1"/>
    </row>
    <row r="6" spans="1:2">
      <c r="B6" t="s">
        <v>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2" zoomScale="60" zoomScaleNormal="60" workbookViewId="0">
      <selection activeCell="W17" sqref="W16:W17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112</v>
      </c>
      <c r="C5" s="5"/>
      <c r="D5" s="6"/>
      <c r="E5" s="6"/>
      <c r="F5" s="6"/>
      <c r="G5" s="7"/>
    </row>
    <row r="6" spans="2:15" s="8" customFormat="1" ht="27" customHeight="1">
      <c r="B6" s="4" t="s">
        <v>89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8" si="0">C15</f>
        <v>5</v>
      </c>
      <c r="L14" s="66">
        <f t="shared" si="0"/>
        <v>3</v>
      </c>
      <c r="M14" s="66">
        <f t="shared" si="0"/>
        <v>6</v>
      </c>
      <c r="N14" s="66">
        <f t="shared" si="0"/>
        <v>5</v>
      </c>
      <c r="O14" s="66"/>
    </row>
    <row r="15" spans="2:15">
      <c r="B15" s="16" t="s">
        <v>3</v>
      </c>
      <c r="C15" s="75">
        <v>5</v>
      </c>
      <c r="D15" s="75">
        <v>3</v>
      </c>
      <c r="E15" s="75">
        <v>6</v>
      </c>
      <c r="F15" s="75">
        <v>5</v>
      </c>
      <c r="G15" s="69"/>
      <c r="J15" s="2" t="str">
        <f t="shared" ref="J15:J24" si="1">B16</f>
        <v>Kock2</v>
      </c>
      <c r="K15" s="66">
        <f t="shared" si="0"/>
        <v>3</v>
      </c>
      <c r="L15" s="66">
        <f t="shared" si="0"/>
        <v>5</v>
      </c>
      <c r="M15" s="66">
        <f t="shared" si="0"/>
        <v>4</v>
      </c>
      <c r="N15" s="66">
        <f t="shared" si="0"/>
        <v>4</v>
      </c>
      <c r="O15" s="66"/>
    </row>
    <row r="16" spans="2:15">
      <c r="B16" s="14" t="s">
        <v>4</v>
      </c>
      <c r="C16" s="76">
        <v>3</v>
      </c>
      <c r="D16" s="76">
        <v>5</v>
      </c>
      <c r="E16" s="76">
        <v>4</v>
      </c>
      <c r="F16" s="76">
        <v>4</v>
      </c>
      <c r="G16" s="18"/>
      <c r="J16" s="2" t="str">
        <f t="shared" si="1"/>
        <v>Kock 3</v>
      </c>
      <c r="K16" s="66">
        <f t="shared" si="0"/>
        <v>5</v>
      </c>
      <c r="L16" s="66">
        <f t="shared" si="0"/>
        <v>6</v>
      </c>
      <c r="M16" s="66">
        <f t="shared" si="0"/>
        <v>7</v>
      </c>
      <c r="N16" s="66">
        <f t="shared" si="0"/>
        <v>6</v>
      </c>
      <c r="O16" s="66"/>
    </row>
    <row r="17" spans="2:15">
      <c r="B17" s="14" t="s">
        <v>5</v>
      </c>
      <c r="C17" s="76">
        <v>5</v>
      </c>
      <c r="D17" s="76">
        <v>6</v>
      </c>
      <c r="E17" s="76">
        <v>7</v>
      </c>
      <c r="F17" s="76">
        <v>6</v>
      </c>
      <c r="G17" s="18"/>
      <c r="J17" s="2" t="str">
        <f t="shared" si="1"/>
        <v>Kock 4</v>
      </c>
      <c r="K17" s="66">
        <f t="shared" si="0"/>
        <v>4</v>
      </c>
      <c r="L17" s="66">
        <f t="shared" si="0"/>
        <v>3</v>
      </c>
      <c r="M17" s="66">
        <f t="shared" si="0"/>
        <v>3</v>
      </c>
      <c r="N17" s="66">
        <f t="shared" si="0"/>
        <v>4</v>
      </c>
      <c r="O17" s="66"/>
    </row>
    <row r="18" spans="2:15">
      <c r="B18" s="14" t="s">
        <v>6</v>
      </c>
      <c r="C18" s="76">
        <v>4</v>
      </c>
      <c r="D18" s="76">
        <v>3</v>
      </c>
      <c r="E18" s="76">
        <v>3</v>
      </c>
      <c r="F18" s="76">
        <v>4</v>
      </c>
      <c r="G18" s="18"/>
      <c r="J18" s="2" t="str">
        <f t="shared" si="1"/>
        <v>Kock 5</v>
      </c>
      <c r="K18" s="66">
        <f t="shared" si="0"/>
        <v>3</v>
      </c>
      <c r="L18" s="66">
        <f t="shared" si="0"/>
        <v>4</v>
      </c>
      <c r="M18" s="66">
        <f t="shared" si="0"/>
        <v>4</v>
      </c>
      <c r="N18" s="66">
        <f t="shared" si="0"/>
        <v>4</v>
      </c>
      <c r="O18" s="66"/>
    </row>
    <row r="19" spans="2:15">
      <c r="B19" s="14" t="s">
        <v>7</v>
      </c>
      <c r="C19" s="76">
        <v>3</v>
      </c>
      <c r="D19" s="76">
        <v>4</v>
      </c>
      <c r="E19" s="76">
        <v>4</v>
      </c>
      <c r="F19" s="76">
        <v>4</v>
      </c>
      <c r="G19" s="18"/>
      <c r="J19" s="2" t="str">
        <f t="shared" si="1"/>
        <v>Kock 6</v>
      </c>
      <c r="K19" s="66">
        <f t="shared" si="0"/>
        <v>5</v>
      </c>
      <c r="L19" s="66">
        <f t="shared" si="0"/>
        <v>5</v>
      </c>
      <c r="M19" s="66">
        <f t="shared" si="0"/>
        <v>5</v>
      </c>
      <c r="N19" s="66">
        <f t="shared" si="0"/>
        <v>5</v>
      </c>
      <c r="O19" s="66"/>
    </row>
    <row r="20" spans="2:15">
      <c r="B20" s="14" t="s">
        <v>8</v>
      </c>
      <c r="C20" s="76">
        <v>5</v>
      </c>
      <c r="D20" s="76">
        <v>5</v>
      </c>
      <c r="E20" s="76">
        <v>5</v>
      </c>
      <c r="F20" s="76">
        <v>5</v>
      </c>
      <c r="G20" s="18"/>
      <c r="J20" s="2" t="str">
        <f t="shared" si="1"/>
        <v>Kock 7</v>
      </c>
      <c r="K20" s="66">
        <f t="shared" si="0"/>
        <v>3</v>
      </c>
      <c r="L20" s="66">
        <f t="shared" si="0"/>
        <v>4</v>
      </c>
      <c r="M20" s="66">
        <f t="shared" si="0"/>
        <v>3</v>
      </c>
      <c r="N20" s="66">
        <f t="shared" si="0"/>
        <v>4</v>
      </c>
      <c r="O20" s="66"/>
    </row>
    <row r="21" spans="2:15">
      <c r="B21" s="14" t="s">
        <v>9</v>
      </c>
      <c r="C21" s="76">
        <v>3</v>
      </c>
      <c r="D21" s="76">
        <v>4</v>
      </c>
      <c r="E21" s="76">
        <v>3</v>
      </c>
      <c r="F21" s="76">
        <v>4</v>
      </c>
      <c r="G21" s="18"/>
      <c r="J21" s="2" t="str">
        <f t="shared" si="1"/>
        <v>Kock 8</v>
      </c>
      <c r="K21" s="66">
        <f t="shared" si="0"/>
        <v>2</v>
      </c>
      <c r="L21" s="66">
        <f t="shared" si="0"/>
        <v>3</v>
      </c>
      <c r="M21" s="66">
        <f t="shared" si="0"/>
        <v>3</v>
      </c>
      <c r="N21" s="66">
        <f t="shared" si="0"/>
        <v>2</v>
      </c>
      <c r="O21" s="66"/>
    </row>
    <row r="22" spans="2:15">
      <c r="B22" s="14" t="s">
        <v>10</v>
      </c>
      <c r="C22" s="76">
        <v>2</v>
      </c>
      <c r="D22" s="76">
        <v>3</v>
      </c>
      <c r="E22" s="76">
        <v>3</v>
      </c>
      <c r="F22" s="76">
        <v>2</v>
      </c>
      <c r="G22" s="18"/>
      <c r="J22" s="2" t="str">
        <f t="shared" si="1"/>
        <v>Kock 9</v>
      </c>
      <c r="K22" s="66">
        <f t="shared" si="0"/>
        <v>3</v>
      </c>
      <c r="L22" s="66">
        <f t="shared" si="0"/>
        <v>4</v>
      </c>
      <c r="M22" s="66">
        <f t="shared" si="0"/>
        <v>3</v>
      </c>
      <c r="N22" s="66">
        <f t="shared" si="0"/>
        <v>3</v>
      </c>
      <c r="O22" s="66"/>
    </row>
    <row r="23" spans="2:15">
      <c r="B23" s="14" t="s">
        <v>11</v>
      </c>
      <c r="C23" s="76">
        <v>3</v>
      </c>
      <c r="D23" s="76">
        <v>4</v>
      </c>
      <c r="E23" s="76">
        <v>3</v>
      </c>
      <c r="F23" s="76">
        <v>3</v>
      </c>
      <c r="G23" s="18"/>
      <c r="J23" s="2" t="str">
        <f t="shared" si="1"/>
        <v>Kock 10</v>
      </c>
      <c r="K23" s="66">
        <f t="shared" si="0"/>
        <v>4</v>
      </c>
      <c r="L23" s="66">
        <f t="shared" si="0"/>
        <v>4</v>
      </c>
      <c r="M23" s="66">
        <f t="shared" si="0"/>
        <v>5</v>
      </c>
      <c r="N23" s="66">
        <f t="shared" si="0"/>
        <v>5</v>
      </c>
      <c r="O23" s="66"/>
    </row>
    <row r="24" spans="2:15">
      <c r="B24" s="14" t="s">
        <v>12</v>
      </c>
      <c r="C24" s="76">
        <v>4</v>
      </c>
      <c r="D24" s="76">
        <v>4</v>
      </c>
      <c r="E24" s="76">
        <v>5</v>
      </c>
      <c r="F24" s="76">
        <v>5</v>
      </c>
      <c r="G24" s="18"/>
      <c r="J24" s="2" t="str">
        <f t="shared" si="1"/>
        <v>Kock 11</v>
      </c>
      <c r="K24" s="66">
        <f t="shared" si="0"/>
        <v>3</v>
      </c>
      <c r="L24" s="66">
        <f t="shared" si="0"/>
        <v>5</v>
      </c>
      <c r="M24" s="66">
        <f t="shared" si="0"/>
        <v>5</v>
      </c>
      <c r="N24" s="66">
        <f t="shared" si="0"/>
        <v>3</v>
      </c>
      <c r="O24" s="66"/>
    </row>
    <row r="25" spans="2:15">
      <c r="B25" s="14" t="s">
        <v>13</v>
      </c>
      <c r="C25" s="76">
        <v>3</v>
      </c>
      <c r="D25" s="76">
        <v>5</v>
      </c>
      <c r="E25" s="76">
        <v>5</v>
      </c>
      <c r="F25" s="76">
        <v>3</v>
      </c>
      <c r="G25" s="18"/>
      <c r="J25" s="2" t="s">
        <v>32</v>
      </c>
      <c r="K25" s="66">
        <f t="shared" si="0"/>
        <v>4</v>
      </c>
      <c r="L25" s="66">
        <f t="shared" si="0"/>
        <v>3</v>
      </c>
      <c r="M25" s="66">
        <f t="shared" si="0"/>
        <v>3</v>
      </c>
      <c r="N25" s="66">
        <f t="shared" si="0"/>
        <v>3</v>
      </c>
      <c r="O25" s="66"/>
    </row>
    <row r="26" spans="2:15">
      <c r="B26" s="14" t="s">
        <v>32</v>
      </c>
      <c r="C26" s="76">
        <v>4</v>
      </c>
      <c r="D26" s="76">
        <v>3</v>
      </c>
      <c r="E26" s="76">
        <v>3</v>
      </c>
      <c r="F26" s="76">
        <v>3</v>
      </c>
      <c r="G26" s="18"/>
      <c r="J26" s="2" t="s">
        <v>33</v>
      </c>
      <c r="K26" s="66">
        <f t="shared" si="0"/>
        <v>4</v>
      </c>
      <c r="L26" s="66">
        <f t="shared" si="0"/>
        <v>6</v>
      </c>
      <c r="M26" s="66">
        <f t="shared" si="0"/>
        <v>4</v>
      </c>
      <c r="N26" s="66">
        <f t="shared" si="0"/>
        <v>2</v>
      </c>
      <c r="O26" s="66"/>
    </row>
    <row r="27" spans="2:15">
      <c r="B27" s="14" t="s">
        <v>33</v>
      </c>
      <c r="C27" s="76">
        <v>4</v>
      </c>
      <c r="D27" s="76">
        <v>6</v>
      </c>
      <c r="E27" s="76">
        <v>4</v>
      </c>
      <c r="F27" s="76">
        <v>2</v>
      </c>
      <c r="G27" s="18"/>
      <c r="J27" s="2" t="s">
        <v>34</v>
      </c>
      <c r="K27" s="66">
        <f t="shared" si="0"/>
        <v>5</v>
      </c>
      <c r="L27" s="66">
        <f t="shared" si="0"/>
        <v>5</v>
      </c>
      <c r="M27" s="66">
        <f t="shared" si="0"/>
        <v>5</v>
      </c>
      <c r="N27" s="66">
        <f t="shared" si="0"/>
        <v>5</v>
      </c>
      <c r="O27" s="66"/>
    </row>
    <row r="28" spans="2:15">
      <c r="B28" s="14" t="s">
        <v>34</v>
      </c>
      <c r="C28" s="76">
        <v>5</v>
      </c>
      <c r="D28" s="76">
        <v>5</v>
      </c>
      <c r="E28" s="76">
        <v>5</v>
      </c>
      <c r="F28" s="76">
        <v>5</v>
      </c>
      <c r="G28" s="18"/>
      <c r="J28" s="2" t="s">
        <v>35</v>
      </c>
      <c r="K28" s="66">
        <f t="shared" si="0"/>
        <v>5</v>
      </c>
      <c r="L28" s="66">
        <f t="shared" si="0"/>
        <v>4</v>
      </c>
      <c r="M28" s="66">
        <f t="shared" si="0"/>
        <v>4</v>
      </c>
      <c r="N28" s="66">
        <f t="shared" si="0"/>
        <v>3</v>
      </c>
      <c r="O28" s="66"/>
    </row>
    <row r="29" spans="2:15">
      <c r="B29" s="14" t="s">
        <v>35</v>
      </c>
      <c r="C29" s="76">
        <v>5</v>
      </c>
      <c r="D29" s="76">
        <v>4</v>
      </c>
      <c r="E29" s="76">
        <v>4</v>
      </c>
      <c r="F29" s="76">
        <v>3</v>
      </c>
      <c r="G29" s="18"/>
      <c r="J29" s="2" t="s">
        <v>45</v>
      </c>
      <c r="K29" s="66">
        <f t="shared" ref="K29:K48" si="2">C30</f>
        <v>3</v>
      </c>
      <c r="L29" s="66">
        <f t="shared" ref="L29:L48" si="3">D30</f>
        <v>6</v>
      </c>
      <c r="M29" s="66">
        <f t="shared" ref="M29:M48" si="4">E30</f>
        <v>7</v>
      </c>
      <c r="N29" s="66">
        <f t="shared" ref="N29:N48" si="5">F30</f>
        <v>3</v>
      </c>
      <c r="O29" s="21"/>
    </row>
    <row r="30" spans="2:15">
      <c r="B30" s="21" t="s">
        <v>45</v>
      </c>
      <c r="C30" s="80">
        <v>3</v>
      </c>
      <c r="D30" s="80">
        <v>6</v>
      </c>
      <c r="E30" s="80">
        <v>7</v>
      </c>
      <c r="F30" s="80">
        <v>3</v>
      </c>
      <c r="G30" s="21"/>
      <c r="J30" s="2" t="s">
        <v>46</v>
      </c>
      <c r="K30" s="66">
        <f t="shared" si="2"/>
        <v>4</v>
      </c>
      <c r="L30" s="66">
        <f t="shared" si="3"/>
        <v>3</v>
      </c>
      <c r="M30" s="66">
        <f t="shared" si="4"/>
        <v>3</v>
      </c>
      <c r="N30" s="66">
        <f t="shared" si="5"/>
        <v>3</v>
      </c>
      <c r="O30" s="21"/>
    </row>
    <row r="31" spans="2:15">
      <c r="B31" s="21" t="s">
        <v>46</v>
      </c>
      <c r="C31" s="80">
        <v>4</v>
      </c>
      <c r="D31" s="80">
        <v>3</v>
      </c>
      <c r="E31" s="80">
        <v>3</v>
      </c>
      <c r="F31" s="80">
        <v>3</v>
      </c>
      <c r="G31" s="21"/>
      <c r="J31" s="2" t="s">
        <v>47</v>
      </c>
      <c r="K31" s="66">
        <f t="shared" si="2"/>
        <v>3</v>
      </c>
      <c r="L31" s="66">
        <f t="shared" si="3"/>
        <v>4</v>
      </c>
      <c r="M31" s="66">
        <f t="shared" si="4"/>
        <v>3</v>
      </c>
      <c r="N31" s="66">
        <f t="shared" si="5"/>
        <v>3</v>
      </c>
      <c r="O31" s="21"/>
    </row>
    <row r="32" spans="2:15">
      <c r="B32" s="21" t="s">
        <v>67</v>
      </c>
      <c r="C32" s="76">
        <v>3</v>
      </c>
      <c r="D32" s="76">
        <v>4</v>
      </c>
      <c r="E32" s="76">
        <v>3</v>
      </c>
      <c r="F32" s="76">
        <v>3</v>
      </c>
      <c r="G32" s="21"/>
      <c r="J32" s="2" t="s">
        <v>48</v>
      </c>
      <c r="K32" s="66">
        <f t="shared" si="2"/>
        <v>4</v>
      </c>
      <c r="L32" s="66">
        <f t="shared" si="3"/>
        <v>6</v>
      </c>
      <c r="M32" s="66">
        <f t="shared" si="4"/>
        <v>5</v>
      </c>
      <c r="N32" s="66">
        <f t="shared" si="5"/>
        <v>3</v>
      </c>
      <c r="O32" s="21"/>
    </row>
    <row r="33" spans="2:15">
      <c r="B33" s="21" t="s">
        <v>68</v>
      </c>
      <c r="C33" s="80">
        <v>4</v>
      </c>
      <c r="D33" s="80">
        <v>6</v>
      </c>
      <c r="E33" s="80">
        <v>5</v>
      </c>
      <c r="F33" s="80">
        <v>3</v>
      </c>
      <c r="G33" s="21"/>
      <c r="H33" s="11"/>
      <c r="I33" s="22"/>
      <c r="J33" s="2" t="s">
        <v>49</v>
      </c>
      <c r="K33" s="66">
        <f t="shared" si="2"/>
        <v>3</v>
      </c>
      <c r="L33" s="66">
        <f t="shared" si="3"/>
        <v>4</v>
      </c>
      <c r="M33" s="66">
        <f t="shared" si="4"/>
        <v>5</v>
      </c>
      <c r="N33" s="66">
        <f t="shared" si="5"/>
        <v>3</v>
      </c>
      <c r="O33" s="21"/>
    </row>
    <row r="34" spans="2:15">
      <c r="B34" s="21" t="s">
        <v>49</v>
      </c>
      <c r="C34" s="80">
        <v>3</v>
      </c>
      <c r="D34" s="80">
        <v>4</v>
      </c>
      <c r="E34" s="80">
        <v>5</v>
      </c>
      <c r="F34" s="80">
        <v>3</v>
      </c>
      <c r="G34" s="21"/>
      <c r="H34" s="11"/>
      <c r="I34" s="11"/>
      <c r="J34" s="2" t="s">
        <v>50</v>
      </c>
      <c r="K34" s="66">
        <f t="shared" si="2"/>
        <v>5</v>
      </c>
      <c r="L34" s="66">
        <f t="shared" si="3"/>
        <v>4</v>
      </c>
      <c r="M34" s="66">
        <f t="shared" si="4"/>
        <v>3</v>
      </c>
      <c r="N34" s="66">
        <f t="shared" si="5"/>
        <v>3</v>
      </c>
      <c r="O34" s="21"/>
    </row>
    <row r="35" spans="2:15" ht="21" customHeight="1">
      <c r="B35" s="21" t="s">
        <v>69</v>
      </c>
      <c r="C35" s="80">
        <v>5</v>
      </c>
      <c r="D35" s="80">
        <v>4</v>
      </c>
      <c r="E35" s="80">
        <v>3</v>
      </c>
      <c r="F35" s="80">
        <v>3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3"/>
        <v>0</v>
      </c>
      <c r="M35" s="66">
        <f t="shared" si="4"/>
        <v>0</v>
      </c>
      <c r="N35" s="66">
        <f t="shared" si="5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3"/>
        <v>0</v>
      </c>
      <c r="M36" s="66">
        <f t="shared" si="4"/>
        <v>0</v>
      </c>
      <c r="N36" s="66">
        <f t="shared" si="5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3"/>
        <v>0</v>
      </c>
      <c r="M37" s="66">
        <f t="shared" si="4"/>
        <v>0</v>
      </c>
      <c r="N37" s="66">
        <f t="shared" si="5"/>
        <v>0</v>
      </c>
      <c r="O37" s="21"/>
    </row>
    <row r="38" spans="2:15">
      <c r="B38" s="21"/>
      <c r="C38" s="80"/>
      <c r="D38" s="80"/>
      <c r="E38" s="80"/>
      <c r="F38" s="80"/>
      <c r="G38" s="21"/>
      <c r="J38" s="2" t="s">
        <v>54</v>
      </c>
      <c r="K38" s="66">
        <f t="shared" si="2"/>
        <v>0</v>
      </c>
      <c r="L38" s="66">
        <f t="shared" si="3"/>
        <v>0</v>
      </c>
      <c r="M38" s="66">
        <f t="shared" si="4"/>
        <v>0</v>
      </c>
      <c r="N38" s="66">
        <f t="shared" si="5"/>
        <v>0</v>
      </c>
      <c r="O38" s="21"/>
    </row>
    <row r="39" spans="2:15">
      <c r="B39" s="73"/>
      <c r="C39" s="80"/>
      <c r="D39" s="80"/>
      <c r="E39" s="80"/>
      <c r="F39" s="80"/>
      <c r="G39" s="21"/>
      <c r="J39" s="2" t="s">
        <v>55</v>
      </c>
      <c r="K39" s="66">
        <f t="shared" si="2"/>
        <v>0</v>
      </c>
      <c r="L39" s="66">
        <f t="shared" si="3"/>
        <v>0</v>
      </c>
      <c r="M39" s="66">
        <f t="shared" si="4"/>
        <v>0</v>
      </c>
      <c r="N39" s="66">
        <f t="shared" si="5"/>
        <v>0</v>
      </c>
      <c r="O39" s="21"/>
    </row>
    <row r="40" spans="2:15">
      <c r="B40" s="21"/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3"/>
        <v>0</v>
      </c>
      <c r="M40" s="66">
        <f t="shared" si="4"/>
        <v>0</v>
      </c>
      <c r="N40" s="66">
        <f t="shared" si="5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3"/>
        <v>0</v>
      </c>
      <c r="M41" s="66">
        <f t="shared" si="4"/>
        <v>0</v>
      </c>
      <c r="N41" s="66">
        <f t="shared" si="5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3"/>
        <v>0</v>
      </c>
      <c r="M42" s="66">
        <f t="shared" si="4"/>
        <v>0</v>
      </c>
      <c r="N42" s="66">
        <f t="shared" si="5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3"/>
        <v>0</v>
      </c>
      <c r="M43" s="66">
        <f t="shared" si="4"/>
        <v>0</v>
      </c>
      <c r="N43" s="66">
        <f t="shared" si="5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3"/>
        <v>0</v>
      </c>
      <c r="M44" s="66">
        <f t="shared" si="4"/>
        <v>0</v>
      </c>
      <c r="N44" s="66">
        <f t="shared" si="5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3"/>
        <v>0</v>
      </c>
      <c r="M45" s="66">
        <f t="shared" si="4"/>
        <v>0</v>
      </c>
      <c r="N45" s="66">
        <f t="shared" si="5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3"/>
        <v>0</v>
      </c>
      <c r="M46" s="66">
        <f t="shared" si="4"/>
        <v>0</v>
      </c>
      <c r="N46" s="66">
        <f t="shared" si="5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3"/>
        <v>0</v>
      </c>
      <c r="M47" s="66">
        <f t="shared" si="4"/>
        <v>0</v>
      </c>
      <c r="N47" s="66">
        <f t="shared" si="5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3"/>
        <v>0</v>
      </c>
      <c r="M48" s="66">
        <f t="shared" si="4"/>
        <v>0</v>
      </c>
      <c r="N48" s="66">
        <f t="shared" si="5"/>
        <v>0</v>
      </c>
      <c r="O48" s="21"/>
    </row>
    <row r="49" spans="2:7">
      <c r="B49" s="21" t="s">
        <v>66</v>
      </c>
      <c r="C49" s="77">
        <v>0</v>
      </c>
      <c r="D49" s="77">
        <v>0</v>
      </c>
      <c r="E49" s="77">
        <v>0</v>
      </c>
      <c r="F49" s="77">
        <v>0</v>
      </c>
      <c r="G49" s="21"/>
    </row>
    <row r="50" spans="2:7">
      <c r="B50" s="14" t="s">
        <v>18</v>
      </c>
      <c r="C50" s="18">
        <f>SUM(C15:C49)</f>
        <v>80</v>
      </c>
      <c r="D50" s="18">
        <f>SUM(D15:D49)</f>
        <v>91</v>
      </c>
      <c r="E50" s="18">
        <f>SUM(E15:E49)</f>
        <v>90</v>
      </c>
      <c r="F50" s="18">
        <f>SUM(F15:F49)*2</f>
        <v>152</v>
      </c>
      <c r="G50" s="71">
        <f>SUM(C50:F50)/C8</f>
        <v>19.666666666666668</v>
      </c>
    </row>
    <row r="51" spans="2:7">
      <c r="B51" s="19" t="s">
        <v>17</v>
      </c>
      <c r="C51" s="20">
        <f>C50/C8</f>
        <v>3.8095238095238093</v>
      </c>
      <c r="D51" s="20">
        <f>D50/C8</f>
        <v>4.333333333333333</v>
      </c>
      <c r="E51" s="20">
        <f>E50/C8</f>
        <v>4.2857142857142856</v>
      </c>
      <c r="F51" s="20">
        <f>F50/C8</f>
        <v>7.2380952380952381</v>
      </c>
      <c r="G51" s="72">
        <f>SUM(C51:F51)</f>
        <v>19.666666666666664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29" priority="13" operator="greaterThan">
      <formula>10</formula>
    </cfRule>
  </conditionalFormatting>
  <conditionalFormatting sqref="C15:F29">
    <cfRule type="cellIs" dxfId="128" priority="7" operator="lessThan">
      <formula>1</formula>
    </cfRule>
    <cfRule type="cellIs" dxfId="127" priority="10" operator="lessThan">
      <formula>1</formula>
    </cfRule>
    <cfRule type="cellIs" dxfId="126" priority="11" operator="lessThan">
      <formula>1</formula>
    </cfRule>
    <cfRule type="cellIs" dxfId="125" priority="12" operator="greaterThan">
      <formula>10</formula>
    </cfRule>
  </conditionalFormatting>
  <conditionalFormatting sqref="C8">
    <cfRule type="cellIs" dxfId="124" priority="8" operator="lessThan">
      <formula>1</formula>
    </cfRule>
    <cfRule type="cellIs" dxfId="123" priority="9" operator="lessThan">
      <formula>1</formula>
    </cfRule>
  </conditionalFormatting>
  <conditionalFormatting sqref="G11">
    <cfRule type="cellIs" dxfId="122" priority="5" operator="lessThan">
      <formula>1</formula>
    </cfRule>
    <cfRule type="cellIs" dxfId="121" priority="6" operator="lessThan">
      <formula>1</formula>
    </cfRule>
  </conditionalFormatting>
  <conditionalFormatting sqref="G12">
    <cfRule type="cellIs" dxfId="120" priority="3" operator="lessThan">
      <formula>1</formula>
    </cfRule>
    <cfRule type="cellIs" dxfId="119" priority="4" operator="lessThan">
      <formula>1</formula>
    </cfRule>
  </conditionalFormatting>
  <conditionalFormatting sqref="G13">
    <cfRule type="cellIs" dxfId="118" priority="1" operator="lessThan">
      <formula>1</formula>
    </cfRule>
    <cfRule type="cellIs" dxfId="117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5" zoomScale="60" zoomScaleNormal="60" workbookViewId="0">
      <selection activeCell="W5" sqref="W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101</v>
      </c>
      <c r="C5" s="5"/>
      <c r="D5" s="6"/>
      <c r="E5" s="6"/>
      <c r="F5" s="6"/>
      <c r="G5" s="7"/>
    </row>
    <row r="6" spans="2:15" s="8" customFormat="1" ht="27" customHeight="1">
      <c r="B6" s="4" t="s">
        <v>100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9" si="0">C15</f>
        <v>6.5</v>
      </c>
      <c r="L14" s="66">
        <f t="shared" si="0"/>
        <v>7</v>
      </c>
      <c r="M14" s="66">
        <f t="shared" si="0"/>
        <v>8</v>
      </c>
      <c r="N14" s="66">
        <f t="shared" si="0"/>
        <v>7</v>
      </c>
      <c r="O14" s="66"/>
    </row>
    <row r="15" spans="2:15">
      <c r="B15" s="16" t="s">
        <v>3</v>
      </c>
      <c r="C15" s="75">
        <v>6.5</v>
      </c>
      <c r="D15" s="75">
        <v>7</v>
      </c>
      <c r="E15" s="75">
        <v>8</v>
      </c>
      <c r="F15" s="75">
        <v>7</v>
      </c>
      <c r="G15" s="69"/>
      <c r="J15" s="2" t="str">
        <f t="shared" ref="J15:J24" si="1">B16</f>
        <v>Kock2</v>
      </c>
      <c r="K15" s="66">
        <f t="shared" si="0"/>
        <v>7</v>
      </c>
      <c r="L15" s="66">
        <f t="shared" si="0"/>
        <v>6</v>
      </c>
      <c r="M15" s="66">
        <f t="shared" si="0"/>
        <v>7</v>
      </c>
      <c r="N15" s="66">
        <f t="shared" si="0"/>
        <v>8</v>
      </c>
      <c r="O15" s="66"/>
    </row>
    <row r="16" spans="2:15">
      <c r="B16" s="14" t="s">
        <v>4</v>
      </c>
      <c r="C16" s="76">
        <v>7</v>
      </c>
      <c r="D16" s="76">
        <v>6</v>
      </c>
      <c r="E16" s="76">
        <v>7</v>
      </c>
      <c r="F16" s="76">
        <v>8</v>
      </c>
      <c r="G16" s="18"/>
      <c r="J16" s="2" t="str">
        <f t="shared" si="1"/>
        <v>Kock 3</v>
      </c>
      <c r="K16" s="66">
        <f t="shared" si="0"/>
        <v>6</v>
      </c>
      <c r="L16" s="66">
        <f t="shared" si="0"/>
        <v>7</v>
      </c>
      <c r="M16" s="66">
        <f t="shared" si="0"/>
        <v>5</v>
      </c>
      <c r="N16" s="66">
        <f t="shared" si="0"/>
        <v>6</v>
      </c>
      <c r="O16" s="66"/>
    </row>
    <row r="17" spans="2:15">
      <c r="B17" s="14" t="s">
        <v>5</v>
      </c>
      <c r="C17" s="76">
        <v>6</v>
      </c>
      <c r="D17" s="76">
        <v>7</v>
      </c>
      <c r="E17" s="76">
        <v>5</v>
      </c>
      <c r="F17" s="76">
        <v>6</v>
      </c>
      <c r="G17" s="18"/>
      <c r="J17" s="2" t="str">
        <f t="shared" si="1"/>
        <v>Kock 4</v>
      </c>
      <c r="K17" s="66">
        <f t="shared" si="0"/>
        <v>7</v>
      </c>
      <c r="L17" s="66">
        <f t="shared" si="0"/>
        <v>8</v>
      </c>
      <c r="M17" s="66">
        <f t="shared" si="0"/>
        <v>6</v>
      </c>
      <c r="N17" s="66">
        <f t="shared" si="0"/>
        <v>6</v>
      </c>
      <c r="O17" s="66"/>
    </row>
    <row r="18" spans="2:15">
      <c r="B18" s="14" t="s">
        <v>6</v>
      </c>
      <c r="C18" s="76">
        <v>7</v>
      </c>
      <c r="D18" s="76">
        <v>8</v>
      </c>
      <c r="E18" s="76">
        <v>6</v>
      </c>
      <c r="F18" s="76">
        <v>6</v>
      </c>
      <c r="G18" s="18"/>
      <c r="J18" s="2" t="str">
        <f t="shared" si="1"/>
        <v>Kock 5</v>
      </c>
      <c r="K18" s="66">
        <f t="shared" si="0"/>
        <v>6</v>
      </c>
      <c r="L18" s="66">
        <f t="shared" si="0"/>
        <v>6</v>
      </c>
      <c r="M18" s="66">
        <f t="shared" si="0"/>
        <v>5.5</v>
      </c>
      <c r="N18" s="66">
        <f t="shared" si="0"/>
        <v>5</v>
      </c>
      <c r="O18" s="66"/>
    </row>
    <row r="19" spans="2:15">
      <c r="B19" s="14" t="s">
        <v>7</v>
      </c>
      <c r="C19" s="76">
        <v>6</v>
      </c>
      <c r="D19" s="76">
        <v>6</v>
      </c>
      <c r="E19" s="76">
        <v>5.5</v>
      </c>
      <c r="F19" s="76">
        <v>5</v>
      </c>
      <c r="G19" s="18"/>
      <c r="J19" s="2" t="str">
        <f t="shared" si="1"/>
        <v>Kock 6</v>
      </c>
      <c r="K19" s="66">
        <f t="shared" si="0"/>
        <v>6.5</v>
      </c>
      <c r="L19" s="66">
        <f t="shared" si="0"/>
        <v>6.5</v>
      </c>
      <c r="M19" s="66">
        <f t="shared" si="0"/>
        <v>7</v>
      </c>
      <c r="N19" s="66">
        <f t="shared" si="0"/>
        <v>6</v>
      </c>
      <c r="O19" s="66"/>
    </row>
    <row r="20" spans="2:15">
      <c r="B20" s="14" t="s">
        <v>8</v>
      </c>
      <c r="C20" s="76">
        <v>6.5</v>
      </c>
      <c r="D20" s="76">
        <v>6.5</v>
      </c>
      <c r="E20" s="76">
        <v>7</v>
      </c>
      <c r="F20" s="76">
        <v>6</v>
      </c>
      <c r="G20" s="18"/>
      <c r="J20" s="2" t="str">
        <f t="shared" si="1"/>
        <v>Kock 7</v>
      </c>
      <c r="K20" s="66">
        <f t="shared" si="0"/>
        <v>7</v>
      </c>
      <c r="L20" s="66">
        <f t="shared" si="0"/>
        <v>5.5</v>
      </c>
      <c r="M20" s="66">
        <f t="shared" si="0"/>
        <v>6</v>
      </c>
      <c r="N20" s="66">
        <f t="shared" si="0"/>
        <v>5</v>
      </c>
      <c r="O20" s="66"/>
    </row>
    <row r="21" spans="2:15">
      <c r="B21" s="14" t="s">
        <v>9</v>
      </c>
      <c r="C21" s="76">
        <v>7</v>
      </c>
      <c r="D21" s="76">
        <v>5.5</v>
      </c>
      <c r="E21" s="76">
        <v>6</v>
      </c>
      <c r="F21" s="76">
        <v>5</v>
      </c>
      <c r="G21" s="18"/>
      <c r="J21" s="2" t="str">
        <f t="shared" si="1"/>
        <v>Kock 8</v>
      </c>
      <c r="K21" s="66">
        <f t="shared" si="0"/>
        <v>6</v>
      </c>
      <c r="L21" s="66">
        <f t="shared" si="0"/>
        <v>6</v>
      </c>
      <c r="M21" s="66">
        <f t="shared" si="0"/>
        <v>6</v>
      </c>
      <c r="N21" s="66">
        <f t="shared" si="0"/>
        <v>5</v>
      </c>
      <c r="O21" s="66"/>
    </row>
    <row r="22" spans="2:15">
      <c r="B22" s="14" t="s">
        <v>10</v>
      </c>
      <c r="C22" s="76">
        <v>6</v>
      </c>
      <c r="D22" s="76">
        <v>6</v>
      </c>
      <c r="E22" s="76">
        <v>6</v>
      </c>
      <c r="F22" s="76">
        <v>5</v>
      </c>
      <c r="G22" s="18"/>
      <c r="J22" s="2" t="str">
        <f t="shared" si="1"/>
        <v>Kock 9</v>
      </c>
      <c r="K22" s="66">
        <f t="shared" si="0"/>
        <v>7</v>
      </c>
      <c r="L22" s="66">
        <f t="shared" si="0"/>
        <v>6</v>
      </c>
      <c r="M22" s="66">
        <f t="shared" si="0"/>
        <v>7</v>
      </c>
      <c r="N22" s="66">
        <f t="shared" si="0"/>
        <v>6</v>
      </c>
      <c r="O22" s="66"/>
    </row>
    <row r="23" spans="2:15">
      <c r="B23" s="14" t="s">
        <v>11</v>
      </c>
      <c r="C23" s="76">
        <v>7</v>
      </c>
      <c r="D23" s="76">
        <v>6</v>
      </c>
      <c r="E23" s="76">
        <v>7</v>
      </c>
      <c r="F23" s="76">
        <v>6</v>
      </c>
      <c r="G23" s="18"/>
      <c r="J23" s="2" t="str">
        <f t="shared" si="1"/>
        <v>Kock 10</v>
      </c>
      <c r="K23" s="66">
        <f t="shared" si="0"/>
        <v>4</v>
      </c>
      <c r="L23" s="66">
        <f t="shared" si="0"/>
        <v>4</v>
      </c>
      <c r="M23" s="66">
        <f t="shared" si="0"/>
        <v>4</v>
      </c>
      <c r="N23" s="66">
        <f t="shared" si="0"/>
        <v>4</v>
      </c>
      <c r="O23" s="66"/>
    </row>
    <row r="24" spans="2:15">
      <c r="B24" s="14" t="s">
        <v>12</v>
      </c>
      <c r="C24" s="76">
        <v>4</v>
      </c>
      <c r="D24" s="76">
        <v>4</v>
      </c>
      <c r="E24" s="76">
        <v>4</v>
      </c>
      <c r="F24" s="76">
        <v>4</v>
      </c>
      <c r="G24" s="18"/>
      <c r="J24" s="2" t="str">
        <f t="shared" si="1"/>
        <v>Kock 11</v>
      </c>
      <c r="K24" s="66">
        <f t="shared" si="0"/>
        <v>6</v>
      </c>
      <c r="L24" s="66">
        <f t="shared" si="0"/>
        <v>5</v>
      </c>
      <c r="M24" s="66">
        <f t="shared" si="0"/>
        <v>5</v>
      </c>
      <c r="N24" s="66">
        <f t="shared" si="0"/>
        <v>6</v>
      </c>
      <c r="O24" s="66"/>
    </row>
    <row r="25" spans="2:15">
      <c r="B25" s="14" t="s">
        <v>13</v>
      </c>
      <c r="C25" s="76">
        <v>6</v>
      </c>
      <c r="D25" s="76">
        <v>5</v>
      </c>
      <c r="E25" s="76">
        <v>5</v>
      </c>
      <c r="F25" s="76">
        <v>6</v>
      </c>
      <c r="G25" s="18"/>
      <c r="J25" s="2" t="s">
        <v>32</v>
      </c>
      <c r="K25" s="66">
        <f t="shared" si="0"/>
        <v>5</v>
      </c>
      <c r="L25" s="66">
        <f t="shared" si="0"/>
        <v>6</v>
      </c>
      <c r="M25" s="66">
        <f t="shared" si="0"/>
        <v>6</v>
      </c>
      <c r="N25" s="66">
        <f t="shared" si="0"/>
        <v>4</v>
      </c>
      <c r="O25" s="66"/>
    </row>
    <row r="26" spans="2:15">
      <c r="B26" s="14" t="s">
        <v>32</v>
      </c>
      <c r="C26" s="76">
        <v>5</v>
      </c>
      <c r="D26" s="76">
        <v>6</v>
      </c>
      <c r="E26" s="76">
        <v>6</v>
      </c>
      <c r="F26" s="76">
        <v>4</v>
      </c>
      <c r="G26" s="18"/>
      <c r="J26" s="2" t="s">
        <v>33</v>
      </c>
      <c r="K26" s="66">
        <f t="shared" si="0"/>
        <v>6</v>
      </c>
      <c r="L26" s="66">
        <f t="shared" si="0"/>
        <v>10</v>
      </c>
      <c r="M26" s="66">
        <f t="shared" si="0"/>
        <v>7</v>
      </c>
      <c r="N26" s="66">
        <f t="shared" si="0"/>
        <v>9</v>
      </c>
      <c r="O26" s="66"/>
    </row>
    <row r="27" spans="2:15">
      <c r="B27" s="14" t="s">
        <v>33</v>
      </c>
      <c r="C27" s="76">
        <v>6</v>
      </c>
      <c r="D27" s="76">
        <v>10</v>
      </c>
      <c r="E27" s="76">
        <v>7</v>
      </c>
      <c r="F27" s="76">
        <v>9</v>
      </c>
      <c r="G27" s="18"/>
      <c r="J27" s="2" t="s">
        <v>34</v>
      </c>
      <c r="K27" s="66">
        <f t="shared" si="0"/>
        <v>7</v>
      </c>
      <c r="L27" s="66">
        <f t="shared" si="0"/>
        <v>7</v>
      </c>
      <c r="M27" s="66">
        <f t="shared" si="0"/>
        <v>7</v>
      </c>
      <c r="N27" s="66">
        <f t="shared" si="0"/>
        <v>8</v>
      </c>
      <c r="O27" s="66"/>
    </row>
    <row r="28" spans="2:15">
      <c r="B28" s="14" t="s">
        <v>34</v>
      </c>
      <c r="C28" s="76">
        <v>7</v>
      </c>
      <c r="D28" s="76">
        <v>7</v>
      </c>
      <c r="E28" s="76">
        <v>7</v>
      </c>
      <c r="F28" s="76">
        <v>8</v>
      </c>
      <c r="G28" s="18"/>
      <c r="J28" s="2" t="s">
        <v>35</v>
      </c>
      <c r="K28" s="66">
        <f t="shared" si="0"/>
        <v>8</v>
      </c>
      <c r="L28" s="66">
        <f t="shared" si="0"/>
        <v>7</v>
      </c>
      <c r="M28" s="66">
        <f t="shared" si="0"/>
        <v>5</v>
      </c>
      <c r="N28" s="66">
        <f t="shared" si="0"/>
        <v>7</v>
      </c>
      <c r="O28" s="66"/>
    </row>
    <row r="29" spans="2:15">
      <c r="B29" s="14" t="s">
        <v>35</v>
      </c>
      <c r="C29" s="76">
        <v>8</v>
      </c>
      <c r="D29" s="76">
        <v>7</v>
      </c>
      <c r="E29" s="76">
        <v>5</v>
      </c>
      <c r="F29" s="76">
        <v>7</v>
      </c>
      <c r="G29" s="18"/>
      <c r="J29" s="2" t="s">
        <v>45</v>
      </c>
      <c r="K29" s="66">
        <f t="shared" si="0"/>
        <v>5</v>
      </c>
      <c r="L29" s="66">
        <f t="shared" si="0"/>
        <v>6</v>
      </c>
      <c r="M29" s="66">
        <f t="shared" si="0"/>
        <v>6</v>
      </c>
      <c r="N29" s="66">
        <f t="shared" si="0"/>
        <v>6</v>
      </c>
      <c r="O29" s="21"/>
    </row>
    <row r="30" spans="2:15">
      <c r="B30" s="21" t="s">
        <v>45</v>
      </c>
      <c r="C30" s="80">
        <v>5</v>
      </c>
      <c r="D30" s="80">
        <v>6</v>
      </c>
      <c r="E30" s="80">
        <v>6</v>
      </c>
      <c r="F30" s="80">
        <v>6</v>
      </c>
      <c r="G30" s="21"/>
      <c r="J30" s="2" t="s">
        <v>46</v>
      </c>
      <c r="K30" s="66">
        <f t="shared" ref="K30:N48" si="2">C31</f>
        <v>7</v>
      </c>
      <c r="L30" s="66">
        <f t="shared" si="2"/>
        <v>7</v>
      </c>
      <c r="M30" s="66">
        <f t="shared" si="2"/>
        <v>6</v>
      </c>
      <c r="N30" s="66">
        <f t="shared" si="2"/>
        <v>6</v>
      </c>
      <c r="O30" s="21"/>
    </row>
    <row r="31" spans="2:15">
      <c r="B31" s="21" t="s">
        <v>46</v>
      </c>
      <c r="C31" s="80">
        <v>7</v>
      </c>
      <c r="D31" s="80">
        <v>7</v>
      </c>
      <c r="E31" s="80">
        <v>6</v>
      </c>
      <c r="F31" s="80">
        <v>6</v>
      </c>
      <c r="G31" s="21"/>
      <c r="J31" s="2" t="s">
        <v>47</v>
      </c>
      <c r="K31" s="66">
        <f t="shared" si="2"/>
        <v>7</v>
      </c>
      <c r="L31" s="66">
        <f t="shared" si="2"/>
        <v>8</v>
      </c>
      <c r="M31" s="66">
        <f t="shared" si="2"/>
        <v>6</v>
      </c>
      <c r="N31" s="66">
        <f t="shared" si="2"/>
        <v>7</v>
      </c>
      <c r="O31" s="21"/>
    </row>
    <row r="32" spans="2:15">
      <c r="B32" s="21" t="s">
        <v>67</v>
      </c>
      <c r="C32" s="76">
        <v>7</v>
      </c>
      <c r="D32" s="76">
        <v>8</v>
      </c>
      <c r="E32" s="76">
        <v>6</v>
      </c>
      <c r="F32" s="76">
        <v>7</v>
      </c>
      <c r="G32" s="21"/>
      <c r="J32" s="2" t="s">
        <v>48</v>
      </c>
      <c r="K32" s="66">
        <f t="shared" si="2"/>
        <v>7</v>
      </c>
      <c r="L32" s="66">
        <f t="shared" si="2"/>
        <v>6</v>
      </c>
      <c r="M32" s="66">
        <f t="shared" si="2"/>
        <v>6</v>
      </c>
      <c r="N32" s="66">
        <f t="shared" si="2"/>
        <v>7</v>
      </c>
      <c r="O32" s="21"/>
    </row>
    <row r="33" spans="2:15">
      <c r="B33" s="21" t="s">
        <v>68</v>
      </c>
      <c r="C33" s="80">
        <v>7</v>
      </c>
      <c r="D33" s="80">
        <v>6</v>
      </c>
      <c r="E33" s="80">
        <v>6</v>
      </c>
      <c r="F33" s="80">
        <v>7</v>
      </c>
      <c r="G33" s="21"/>
      <c r="H33" s="11"/>
      <c r="I33" s="22"/>
      <c r="J33" s="2" t="s">
        <v>49</v>
      </c>
      <c r="K33" s="66">
        <f t="shared" si="2"/>
        <v>6</v>
      </c>
      <c r="L33" s="66">
        <f t="shared" si="2"/>
        <v>6</v>
      </c>
      <c r="M33" s="66">
        <f t="shared" si="2"/>
        <v>6</v>
      </c>
      <c r="N33" s="66">
        <f t="shared" si="2"/>
        <v>5</v>
      </c>
      <c r="O33" s="21"/>
    </row>
    <row r="34" spans="2:15">
      <c r="B34" s="21" t="s">
        <v>49</v>
      </c>
      <c r="C34" s="80">
        <v>6</v>
      </c>
      <c r="D34" s="80">
        <v>6</v>
      </c>
      <c r="E34" s="80">
        <v>6</v>
      </c>
      <c r="F34" s="80">
        <v>5</v>
      </c>
      <c r="G34" s="21"/>
      <c r="H34" s="11"/>
      <c r="I34" s="11"/>
      <c r="J34" s="2" t="s">
        <v>50</v>
      </c>
      <c r="K34" s="66">
        <f t="shared" si="2"/>
        <v>7</v>
      </c>
      <c r="L34" s="66">
        <f t="shared" si="2"/>
        <v>6</v>
      </c>
      <c r="M34" s="66">
        <f t="shared" si="2"/>
        <v>7</v>
      </c>
      <c r="N34" s="66">
        <f t="shared" si="2"/>
        <v>7</v>
      </c>
      <c r="O34" s="21"/>
    </row>
    <row r="35" spans="2:15" ht="21" customHeight="1">
      <c r="B35" s="21" t="s">
        <v>69</v>
      </c>
      <c r="C35" s="80">
        <v>7</v>
      </c>
      <c r="D35" s="80">
        <v>6</v>
      </c>
      <c r="E35" s="80">
        <v>7</v>
      </c>
      <c r="F35" s="80">
        <v>7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2"/>
        <v>0</v>
      </c>
      <c r="M36" s="66">
        <f t="shared" si="2"/>
        <v>0</v>
      </c>
      <c r="N36" s="66">
        <f t="shared" si="2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2"/>
        <v>0</v>
      </c>
      <c r="M37" s="66">
        <f t="shared" si="2"/>
        <v>0</v>
      </c>
      <c r="N37" s="66">
        <f t="shared" si="2"/>
        <v>0</v>
      </c>
      <c r="O37" s="21"/>
    </row>
    <row r="38" spans="2:15">
      <c r="B38" s="21"/>
      <c r="C38" s="80"/>
      <c r="D38" s="80"/>
      <c r="E38" s="80"/>
      <c r="F38" s="80"/>
      <c r="G38" s="21"/>
      <c r="J38" s="2" t="s">
        <v>54</v>
      </c>
      <c r="K38" s="66">
        <f t="shared" si="2"/>
        <v>0</v>
      </c>
      <c r="L38" s="66">
        <f t="shared" si="2"/>
        <v>0</v>
      </c>
      <c r="M38" s="66">
        <f t="shared" si="2"/>
        <v>0</v>
      </c>
      <c r="N38" s="66">
        <f t="shared" si="2"/>
        <v>0</v>
      </c>
      <c r="O38" s="21"/>
    </row>
    <row r="39" spans="2:15">
      <c r="B39" s="73"/>
      <c r="C39" s="80"/>
      <c r="D39" s="80"/>
      <c r="E39" s="80"/>
      <c r="F39" s="80"/>
      <c r="G39" s="21"/>
      <c r="J39" s="2" t="s">
        <v>55</v>
      </c>
      <c r="K39" s="66">
        <f t="shared" si="2"/>
        <v>0</v>
      </c>
      <c r="L39" s="66">
        <f t="shared" si="2"/>
        <v>0</v>
      </c>
      <c r="M39" s="66">
        <f t="shared" si="2"/>
        <v>0</v>
      </c>
      <c r="N39" s="66">
        <f t="shared" si="2"/>
        <v>0</v>
      </c>
      <c r="O39" s="21"/>
    </row>
    <row r="40" spans="2:15">
      <c r="B40" s="21"/>
      <c r="C40" s="80"/>
      <c r="D40" s="80"/>
      <c r="E40" s="80"/>
      <c r="F40" s="80"/>
      <c r="G40" s="21"/>
      <c r="J40" s="2" t="s">
        <v>56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2"/>
        <v>0</v>
      </c>
      <c r="M41" s="66">
        <f t="shared" si="2"/>
        <v>0</v>
      </c>
      <c r="N41" s="66">
        <f t="shared" si="2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2"/>
        <v>0</v>
      </c>
      <c r="M42" s="66">
        <f t="shared" si="2"/>
        <v>0</v>
      </c>
      <c r="N42" s="66">
        <f t="shared" si="2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2"/>
        <v>0</v>
      </c>
      <c r="M43" s="66">
        <f t="shared" si="2"/>
        <v>0</v>
      </c>
      <c r="N43" s="66">
        <f t="shared" si="2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2"/>
        <v>0</v>
      </c>
      <c r="M44" s="66">
        <f t="shared" si="2"/>
        <v>0</v>
      </c>
      <c r="N44" s="66">
        <f t="shared" si="2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2"/>
        <v>0</v>
      </c>
      <c r="M45" s="66">
        <f t="shared" si="2"/>
        <v>0</v>
      </c>
      <c r="N45" s="66">
        <f t="shared" si="2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2"/>
        <v>0</v>
      </c>
      <c r="M46" s="66">
        <f t="shared" si="2"/>
        <v>0</v>
      </c>
      <c r="N46" s="66">
        <f t="shared" si="2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2"/>
        <v>0</v>
      </c>
      <c r="M47" s="66">
        <f t="shared" si="2"/>
        <v>0</v>
      </c>
      <c r="N47" s="66">
        <f t="shared" si="2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2"/>
        <v>0</v>
      </c>
      <c r="M48" s="66">
        <f t="shared" si="2"/>
        <v>0</v>
      </c>
      <c r="N48" s="66">
        <f t="shared" si="2"/>
        <v>0</v>
      </c>
      <c r="O48" s="21"/>
    </row>
    <row r="49" spans="2:7">
      <c r="B49" s="21" t="s">
        <v>66</v>
      </c>
      <c r="C49" s="77">
        <v>0</v>
      </c>
      <c r="D49" s="77">
        <v>0</v>
      </c>
      <c r="E49" s="77">
        <v>0</v>
      </c>
      <c r="F49" s="77">
        <v>0</v>
      </c>
      <c r="G49" s="21"/>
    </row>
    <row r="50" spans="2:7">
      <c r="B50" s="14" t="s">
        <v>18</v>
      </c>
      <c r="C50" s="18">
        <f>SUM(C15:C49)</f>
        <v>134</v>
      </c>
      <c r="D50" s="18">
        <f>SUM(D15:D49)</f>
        <v>136</v>
      </c>
      <c r="E50" s="18">
        <f>SUM(E15:E49)</f>
        <v>128.5</v>
      </c>
      <c r="F50" s="18">
        <f>SUM(F15:F49)*2</f>
        <v>260</v>
      </c>
      <c r="G50" s="71">
        <f>SUM(C50:F50)/C8</f>
        <v>31.357142857142858</v>
      </c>
    </row>
    <row r="51" spans="2:7">
      <c r="B51" s="19" t="s">
        <v>17</v>
      </c>
      <c r="C51" s="20">
        <f>C50/C8</f>
        <v>6.3809523809523814</v>
      </c>
      <c r="D51" s="20">
        <f>D50/C8</f>
        <v>6.4761904761904763</v>
      </c>
      <c r="E51" s="20">
        <f>E50/C8</f>
        <v>6.1190476190476186</v>
      </c>
      <c r="F51" s="20">
        <f>F50/C8</f>
        <v>12.380952380952381</v>
      </c>
      <c r="G51" s="81">
        <f>SUM(C51:F51)</f>
        <v>31.357142857142854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16" priority="13" operator="greaterThan">
      <formula>10</formula>
    </cfRule>
  </conditionalFormatting>
  <conditionalFormatting sqref="C15:F29">
    <cfRule type="cellIs" dxfId="115" priority="7" operator="lessThan">
      <formula>1</formula>
    </cfRule>
    <cfRule type="cellIs" dxfId="114" priority="10" operator="lessThan">
      <formula>1</formula>
    </cfRule>
    <cfRule type="cellIs" dxfId="113" priority="11" operator="lessThan">
      <formula>1</formula>
    </cfRule>
    <cfRule type="cellIs" dxfId="112" priority="12" operator="greaterThan">
      <formula>10</formula>
    </cfRule>
  </conditionalFormatting>
  <conditionalFormatting sqref="C8">
    <cfRule type="cellIs" dxfId="111" priority="8" operator="lessThan">
      <formula>1</formula>
    </cfRule>
    <cfRule type="cellIs" dxfId="110" priority="9" operator="lessThan">
      <formula>1</formula>
    </cfRule>
  </conditionalFormatting>
  <conditionalFormatting sqref="G11">
    <cfRule type="cellIs" dxfId="109" priority="5" operator="lessThan">
      <formula>1</formula>
    </cfRule>
    <cfRule type="cellIs" dxfId="108" priority="6" operator="lessThan">
      <formula>1</formula>
    </cfRule>
  </conditionalFormatting>
  <conditionalFormatting sqref="G12">
    <cfRule type="cellIs" dxfId="107" priority="3" operator="lessThan">
      <formula>1</formula>
    </cfRule>
    <cfRule type="cellIs" dxfId="106" priority="4" operator="lessThan">
      <formula>1</formula>
    </cfRule>
  </conditionalFormatting>
  <conditionalFormatting sqref="G13">
    <cfRule type="cellIs" dxfId="105" priority="1" operator="lessThan">
      <formula>1</formula>
    </cfRule>
    <cfRule type="cellIs" dxfId="104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4" zoomScale="60" zoomScaleNormal="60" workbookViewId="0">
      <selection activeCell="Q5" sqref="Q4:Q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103</v>
      </c>
      <c r="C5" s="5"/>
      <c r="D5" s="6"/>
      <c r="E5" s="6"/>
      <c r="F5" s="6"/>
      <c r="G5" s="7"/>
    </row>
    <row r="6" spans="2:15" s="8" customFormat="1" ht="27" customHeight="1">
      <c r="B6" s="4" t="s">
        <v>104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9" si="0">C15</f>
        <v>6</v>
      </c>
      <c r="L14" s="66">
        <f t="shared" si="0"/>
        <v>4</v>
      </c>
      <c r="M14" s="66">
        <f t="shared" si="0"/>
        <v>7</v>
      </c>
      <c r="N14" s="66">
        <f t="shared" si="0"/>
        <v>6</v>
      </c>
      <c r="O14" s="66"/>
    </row>
    <row r="15" spans="2:15">
      <c r="B15" s="16" t="s">
        <v>3</v>
      </c>
      <c r="C15" s="75">
        <v>6</v>
      </c>
      <c r="D15" s="75">
        <v>4</v>
      </c>
      <c r="E15" s="75">
        <v>7</v>
      </c>
      <c r="F15" s="75">
        <v>6</v>
      </c>
      <c r="G15" s="69"/>
      <c r="J15" s="2" t="str">
        <f t="shared" ref="J15:J24" si="1">B16</f>
        <v>Kock2</v>
      </c>
      <c r="K15" s="66">
        <f t="shared" si="0"/>
        <v>4</v>
      </c>
      <c r="L15" s="66">
        <f t="shared" si="0"/>
        <v>6</v>
      </c>
      <c r="M15" s="66">
        <f t="shared" si="0"/>
        <v>7</v>
      </c>
      <c r="N15" s="66">
        <f t="shared" si="0"/>
        <v>7</v>
      </c>
      <c r="O15" s="66"/>
    </row>
    <row r="16" spans="2:15">
      <c r="B16" s="14" t="s">
        <v>4</v>
      </c>
      <c r="C16" s="76">
        <v>4</v>
      </c>
      <c r="D16" s="76">
        <v>6</v>
      </c>
      <c r="E16" s="76">
        <v>7</v>
      </c>
      <c r="F16" s="76">
        <v>7</v>
      </c>
      <c r="G16" s="18"/>
      <c r="J16" s="2" t="str">
        <f t="shared" si="1"/>
        <v>Kock 3</v>
      </c>
      <c r="K16" s="66">
        <f t="shared" si="0"/>
        <v>5</v>
      </c>
      <c r="L16" s="66">
        <f t="shared" si="0"/>
        <v>7</v>
      </c>
      <c r="M16" s="66">
        <f t="shared" si="0"/>
        <v>7</v>
      </c>
      <c r="N16" s="66">
        <f t="shared" si="0"/>
        <v>7</v>
      </c>
      <c r="O16" s="66"/>
    </row>
    <row r="17" spans="2:15">
      <c r="B17" s="14" t="s">
        <v>5</v>
      </c>
      <c r="C17" s="76">
        <v>5</v>
      </c>
      <c r="D17" s="76">
        <v>7</v>
      </c>
      <c r="E17" s="76">
        <v>7</v>
      </c>
      <c r="F17" s="76">
        <v>7</v>
      </c>
      <c r="G17" s="18"/>
      <c r="J17" s="2" t="str">
        <f t="shared" si="1"/>
        <v>Kock 4</v>
      </c>
      <c r="K17" s="66">
        <f t="shared" si="0"/>
        <v>6</v>
      </c>
      <c r="L17" s="66">
        <f t="shared" si="0"/>
        <v>5</v>
      </c>
      <c r="M17" s="66">
        <f t="shared" si="0"/>
        <v>5.5</v>
      </c>
      <c r="N17" s="66">
        <f t="shared" si="0"/>
        <v>5</v>
      </c>
      <c r="O17" s="66"/>
    </row>
    <row r="18" spans="2:15">
      <c r="B18" s="14" t="s">
        <v>6</v>
      </c>
      <c r="C18" s="76">
        <v>6</v>
      </c>
      <c r="D18" s="76">
        <v>5</v>
      </c>
      <c r="E18" s="76">
        <v>5.5</v>
      </c>
      <c r="F18" s="76">
        <v>5</v>
      </c>
      <c r="G18" s="18"/>
      <c r="J18" s="2" t="str">
        <f t="shared" si="1"/>
        <v>Kock 5</v>
      </c>
      <c r="K18" s="66">
        <f t="shared" si="0"/>
        <v>6</v>
      </c>
      <c r="L18" s="66">
        <f t="shared" si="0"/>
        <v>7</v>
      </c>
      <c r="M18" s="66">
        <f t="shared" si="0"/>
        <v>6.5</v>
      </c>
      <c r="N18" s="66">
        <f t="shared" si="0"/>
        <v>6</v>
      </c>
      <c r="O18" s="66"/>
    </row>
    <row r="19" spans="2:15">
      <c r="B19" s="14" t="s">
        <v>7</v>
      </c>
      <c r="C19" s="76">
        <v>6</v>
      </c>
      <c r="D19" s="76">
        <v>7</v>
      </c>
      <c r="E19" s="76">
        <v>6.5</v>
      </c>
      <c r="F19" s="76">
        <v>6</v>
      </c>
      <c r="G19" s="18"/>
      <c r="J19" s="2" t="str">
        <f t="shared" si="1"/>
        <v>Kock 6</v>
      </c>
      <c r="K19" s="66">
        <f t="shared" si="0"/>
        <v>6</v>
      </c>
      <c r="L19" s="66">
        <f t="shared" si="0"/>
        <v>6</v>
      </c>
      <c r="M19" s="66">
        <f t="shared" si="0"/>
        <v>6.5</v>
      </c>
      <c r="N19" s="66">
        <f t="shared" si="0"/>
        <v>7</v>
      </c>
      <c r="O19" s="66"/>
    </row>
    <row r="20" spans="2:15">
      <c r="B20" s="14" t="s">
        <v>8</v>
      </c>
      <c r="C20" s="76">
        <v>6</v>
      </c>
      <c r="D20" s="76">
        <v>6</v>
      </c>
      <c r="E20" s="76">
        <v>6.5</v>
      </c>
      <c r="F20" s="76">
        <v>7</v>
      </c>
      <c r="G20" s="18"/>
      <c r="J20" s="2" t="str">
        <f t="shared" si="1"/>
        <v>Kock 7</v>
      </c>
      <c r="K20" s="66">
        <f t="shared" si="0"/>
        <v>5</v>
      </c>
      <c r="L20" s="66">
        <f t="shared" si="0"/>
        <v>5</v>
      </c>
      <c r="M20" s="66">
        <f t="shared" si="0"/>
        <v>4</v>
      </c>
      <c r="N20" s="66">
        <f t="shared" si="0"/>
        <v>5</v>
      </c>
      <c r="O20" s="66"/>
    </row>
    <row r="21" spans="2:15">
      <c r="B21" s="14" t="s">
        <v>9</v>
      </c>
      <c r="C21" s="76">
        <v>5</v>
      </c>
      <c r="D21" s="76">
        <v>5</v>
      </c>
      <c r="E21" s="76">
        <v>4</v>
      </c>
      <c r="F21" s="76">
        <v>5</v>
      </c>
      <c r="G21" s="18"/>
      <c r="J21" s="2" t="str">
        <f t="shared" si="1"/>
        <v>Kock 8</v>
      </c>
      <c r="K21" s="66">
        <f t="shared" si="0"/>
        <v>3</v>
      </c>
      <c r="L21" s="66">
        <f t="shared" si="0"/>
        <v>6</v>
      </c>
      <c r="M21" s="66">
        <f t="shared" si="0"/>
        <v>6</v>
      </c>
      <c r="N21" s="66">
        <f t="shared" si="0"/>
        <v>6</v>
      </c>
      <c r="O21" s="66"/>
    </row>
    <row r="22" spans="2:15">
      <c r="B22" s="14" t="s">
        <v>10</v>
      </c>
      <c r="C22" s="76">
        <v>3</v>
      </c>
      <c r="D22" s="76">
        <v>6</v>
      </c>
      <c r="E22" s="76">
        <v>6</v>
      </c>
      <c r="F22" s="76">
        <v>6</v>
      </c>
      <c r="G22" s="18"/>
      <c r="J22" s="2" t="str">
        <f t="shared" si="1"/>
        <v>Kock 9</v>
      </c>
      <c r="K22" s="66">
        <f t="shared" si="0"/>
        <v>4</v>
      </c>
      <c r="L22" s="66">
        <f t="shared" si="0"/>
        <v>5</v>
      </c>
      <c r="M22" s="66">
        <f t="shared" si="0"/>
        <v>4</v>
      </c>
      <c r="N22" s="66">
        <f t="shared" si="0"/>
        <v>5</v>
      </c>
      <c r="O22" s="66"/>
    </row>
    <row r="23" spans="2:15">
      <c r="B23" s="14" t="s">
        <v>11</v>
      </c>
      <c r="C23" s="76">
        <v>4</v>
      </c>
      <c r="D23" s="76">
        <v>5</v>
      </c>
      <c r="E23" s="76">
        <v>4</v>
      </c>
      <c r="F23" s="76">
        <v>5</v>
      </c>
      <c r="G23" s="18"/>
      <c r="J23" s="2" t="str">
        <f t="shared" si="1"/>
        <v>Kock 10</v>
      </c>
      <c r="K23" s="66">
        <f t="shared" si="0"/>
        <v>3</v>
      </c>
      <c r="L23" s="66">
        <f t="shared" si="0"/>
        <v>5</v>
      </c>
      <c r="M23" s="66">
        <f t="shared" si="0"/>
        <v>5</v>
      </c>
      <c r="N23" s="66">
        <f t="shared" si="0"/>
        <v>7</v>
      </c>
      <c r="O23" s="66"/>
    </row>
    <row r="24" spans="2:15">
      <c r="B24" s="14" t="s">
        <v>12</v>
      </c>
      <c r="C24" s="76">
        <v>3</v>
      </c>
      <c r="D24" s="76">
        <v>5</v>
      </c>
      <c r="E24" s="76">
        <v>5</v>
      </c>
      <c r="F24" s="76">
        <v>7</v>
      </c>
      <c r="G24" s="18"/>
      <c r="J24" s="2" t="str">
        <f t="shared" si="1"/>
        <v>Kock 11</v>
      </c>
      <c r="K24" s="66">
        <f t="shared" si="0"/>
        <v>4</v>
      </c>
      <c r="L24" s="66">
        <f t="shared" si="0"/>
        <v>5</v>
      </c>
      <c r="M24" s="66">
        <f t="shared" si="0"/>
        <v>5</v>
      </c>
      <c r="N24" s="66">
        <f t="shared" si="0"/>
        <v>5</v>
      </c>
      <c r="O24" s="66"/>
    </row>
    <row r="25" spans="2:15">
      <c r="B25" s="14" t="s">
        <v>13</v>
      </c>
      <c r="C25" s="76">
        <v>4</v>
      </c>
      <c r="D25" s="76">
        <v>5</v>
      </c>
      <c r="E25" s="76">
        <v>5</v>
      </c>
      <c r="F25" s="76">
        <v>5</v>
      </c>
      <c r="G25" s="18"/>
      <c r="J25" s="2" t="s">
        <v>32</v>
      </c>
      <c r="K25" s="66">
        <f t="shared" si="0"/>
        <v>5</v>
      </c>
      <c r="L25" s="66">
        <f t="shared" si="0"/>
        <v>6</v>
      </c>
      <c r="M25" s="66">
        <f t="shared" si="0"/>
        <v>6</v>
      </c>
      <c r="N25" s="66">
        <f t="shared" si="0"/>
        <v>5</v>
      </c>
      <c r="O25" s="66"/>
    </row>
    <row r="26" spans="2:15">
      <c r="B26" s="14" t="s">
        <v>32</v>
      </c>
      <c r="C26" s="76">
        <v>5</v>
      </c>
      <c r="D26" s="76">
        <v>6</v>
      </c>
      <c r="E26" s="76">
        <v>6</v>
      </c>
      <c r="F26" s="76">
        <v>5</v>
      </c>
      <c r="G26" s="18"/>
      <c r="J26" s="2" t="s">
        <v>33</v>
      </c>
      <c r="K26" s="66">
        <f t="shared" si="0"/>
        <v>5</v>
      </c>
      <c r="L26" s="66">
        <f t="shared" si="0"/>
        <v>6</v>
      </c>
      <c r="M26" s="66">
        <f t="shared" si="0"/>
        <v>6</v>
      </c>
      <c r="N26" s="66">
        <f t="shared" si="0"/>
        <v>5</v>
      </c>
      <c r="O26" s="66"/>
    </row>
    <row r="27" spans="2:15">
      <c r="B27" s="14" t="s">
        <v>33</v>
      </c>
      <c r="C27" s="76">
        <v>5</v>
      </c>
      <c r="D27" s="76">
        <v>6</v>
      </c>
      <c r="E27" s="76">
        <v>6</v>
      </c>
      <c r="F27" s="76">
        <v>5</v>
      </c>
      <c r="G27" s="18"/>
      <c r="J27" s="2" t="s">
        <v>34</v>
      </c>
      <c r="K27" s="66">
        <f t="shared" si="0"/>
        <v>7</v>
      </c>
      <c r="L27" s="66">
        <f t="shared" si="0"/>
        <v>7</v>
      </c>
      <c r="M27" s="66">
        <f t="shared" si="0"/>
        <v>10</v>
      </c>
      <c r="N27" s="66">
        <f t="shared" si="0"/>
        <v>6</v>
      </c>
      <c r="O27" s="66"/>
    </row>
    <row r="28" spans="2:15">
      <c r="B28" s="14" t="s">
        <v>34</v>
      </c>
      <c r="C28" s="76">
        <v>7</v>
      </c>
      <c r="D28" s="76">
        <v>7</v>
      </c>
      <c r="E28" s="76">
        <v>10</v>
      </c>
      <c r="F28" s="76">
        <v>6</v>
      </c>
      <c r="G28" s="18"/>
      <c r="J28" s="2" t="s">
        <v>35</v>
      </c>
      <c r="K28" s="66">
        <f t="shared" si="0"/>
        <v>8</v>
      </c>
      <c r="L28" s="66">
        <f t="shared" si="0"/>
        <v>7</v>
      </c>
      <c r="M28" s="66">
        <f t="shared" si="0"/>
        <v>8</v>
      </c>
      <c r="N28" s="66">
        <f t="shared" si="0"/>
        <v>7</v>
      </c>
      <c r="O28" s="66"/>
    </row>
    <row r="29" spans="2:15">
      <c r="B29" s="14" t="s">
        <v>35</v>
      </c>
      <c r="C29" s="76">
        <v>8</v>
      </c>
      <c r="D29" s="76">
        <v>7</v>
      </c>
      <c r="E29" s="76">
        <v>8</v>
      </c>
      <c r="F29" s="76">
        <v>7</v>
      </c>
      <c r="G29" s="18"/>
      <c r="J29" s="2" t="s">
        <v>45</v>
      </c>
      <c r="K29" s="66">
        <f t="shared" si="0"/>
        <v>5</v>
      </c>
      <c r="L29" s="66">
        <f t="shared" si="0"/>
        <v>7</v>
      </c>
      <c r="M29" s="66">
        <f t="shared" si="0"/>
        <v>8</v>
      </c>
      <c r="N29" s="66">
        <f t="shared" si="0"/>
        <v>6</v>
      </c>
      <c r="O29" s="21"/>
    </row>
    <row r="30" spans="2:15">
      <c r="B30" s="21" t="s">
        <v>45</v>
      </c>
      <c r="C30" s="80">
        <v>5</v>
      </c>
      <c r="D30" s="80">
        <v>7</v>
      </c>
      <c r="E30" s="80">
        <v>8</v>
      </c>
      <c r="F30" s="80">
        <v>6</v>
      </c>
      <c r="G30" s="21"/>
      <c r="J30" s="2" t="s">
        <v>46</v>
      </c>
      <c r="K30" s="66">
        <f t="shared" ref="K30:N48" si="2">C31</f>
        <v>6</v>
      </c>
      <c r="L30" s="66">
        <f t="shared" si="2"/>
        <v>4</v>
      </c>
      <c r="M30" s="66">
        <f t="shared" si="2"/>
        <v>6</v>
      </c>
      <c r="N30" s="66">
        <f t="shared" si="2"/>
        <v>4</v>
      </c>
      <c r="O30" s="21"/>
    </row>
    <row r="31" spans="2:15">
      <c r="B31" s="21" t="s">
        <v>46</v>
      </c>
      <c r="C31" s="80">
        <v>6</v>
      </c>
      <c r="D31" s="80">
        <v>4</v>
      </c>
      <c r="E31" s="80">
        <v>6</v>
      </c>
      <c r="F31" s="80">
        <v>4</v>
      </c>
      <c r="G31" s="21"/>
      <c r="J31" s="2" t="s">
        <v>47</v>
      </c>
      <c r="K31" s="66">
        <f t="shared" si="2"/>
        <v>5</v>
      </c>
      <c r="L31" s="66">
        <f t="shared" si="2"/>
        <v>6</v>
      </c>
      <c r="M31" s="66">
        <f t="shared" si="2"/>
        <v>6</v>
      </c>
      <c r="N31" s="66">
        <f t="shared" si="2"/>
        <v>5</v>
      </c>
      <c r="O31" s="21"/>
    </row>
    <row r="32" spans="2:15">
      <c r="B32" s="21" t="s">
        <v>67</v>
      </c>
      <c r="C32" s="76">
        <v>5</v>
      </c>
      <c r="D32" s="76">
        <v>6</v>
      </c>
      <c r="E32" s="76">
        <v>6</v>
      </c>
      <c r="F32" s="76">
        <v>5</v>
      </c>
      <c r="G32" s="21"/>
      <c r="J32" s="2" t="s">
        <v>48</v>
      </c>
      <c r="K32" s="66">
        <f t="shared" si="2"/>
        <v>8</v>
      </c>
      <c r="L32" s="66">
        <f t="shared" si="2"/>
        <v>6</v>
      </c>
      <c r="M32" s="66">
        <f t="shared" si="2"/>
        <v>8</v>
      </c>
      <c r="N32" s="66">
        <f t="shared" si="2"/>
        <v>8</v>
      </c>
      <c r="O32" s="21"/>
    </row>
    <row r="33" spans="2:15">
      <c r="B33" s="21" t="s">
        <v>68</v>
      </c>
      <c r="C33" s="80">
        <v>8</v>
      </c>
      <c r="D33" s="80">
        <v>6</v>
      </c>
      <c r="E33" s="80">
        <v>8</v>
      </c>
      <c r="F33" s="80">
        <v>8</v>
      </c>
      <c r="G33" s="21"/>
      <c r="H33" s="11"/>
      <c r="I33" s="22"/>
      <c r="J33" s="2" t="s">
        <v>49</v>
      </c>
      <c r="K33" s="66">
        <f t="shared" si="2"/>
        <v>6</v>
      </c>
      <c r="L33" s="66">
        <f t="shared" si="2"/>
        <v>7</v>
      </c>
      <c r="M33" s="66">
        <f t="shared" si="2"/>
        <v>6</v>
      </c>
      <c r="N33" s="66">
        <f t="shared" si="2"/>
        <v>6</v>
      </c>
      <c r="O33" s="21"/>
    </row>
    <row r="34" spans="2:15">
      <c r="B34" s="21" t="s">
        <v>49</v>
      </c>
      <c r="C34" s="80">
        <v>6</v>
      </c>
      <c r="D34" s="80">
        <v>7</v>
      </c>
      <c r="E34" s="80">
        <v>6</v>
      </c>
      <c r="F34" s="80">
        <v>6</v>
      </c>
      <c r="G34" s="21"/>
      <c r="H34" s="11"/>
      <c r="I34" s="11"/>
      <c r="J34" s="2" t="s">
        <v>50</v>
      </c>
      <c r="K34" s="66">
        <f t="shared" si="2"/>
        <v>7</v>
      </c>
      <c r="L34" s="66">
        <f t="shared" si="2"/>
        <v>7</v>
      </c>
      <c r="M34" s="66">
        <f t="shared" si="2"/>
        <v>7</v>
      </c>
      <c r="N34" s="66">
        <f t="shared" si="2"/>
        <v>8</v>
      </c>
      <c r="O34" s="21"/>
    </row>
    <row r="35" spans="2:15" ht="21" customHeight="1">
      <c r="B35" s="21" t="s">
        <v>69</v>
      </c>
      <c r="C35" s="80">
        <v>7</v>
      </c>
      <c r="D35" s="80">
        <v>7</v>
      </c>
      <c r="E35" s="80">
        <v>7</v>
      </c>
      <c r="F35" s="80">
        <v>8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2"/>
        <v>0</v>
      </c>
      <c r="M36" s="66">
        <f t="shared" si="2"/>
        <v>0</v>
      </c>
      <c r="N36" s="66">
        <f t="shared" si="2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2"/>
        <v>0</v>
      </c>
      <c r="M37" s="66">
        <f t="shared" si="2"/>
        <v>0</v>
      </c>
      <c r="N37" s="66">
        <f t="shared" si="2"/>
        <v>0</v>
      </c>
      <c r="O37" s="21"/>
    </row>
    <row r="38" spans="2:15">
      <c r="B38" s="21"/>
      <c r="C38" s="80"/>
      <c r="D38" s="80"/>
      <c r="E38" s="80"/>
      <c r="F38" s="80"/>
      <c r="G38" s="21"/>
      <c r="J38" s="2" t="s">
        <v>54</v>
      </c>
      <c r="K38" s="66">
        <f t="shared" si="2"/>
        <v>0</v>
      </c>
      <c r="L38" s="66">
        <f t="shared" si="2"/>
        <v>0</v>
      </c>
      <c r="M38" s="66">
        <f t="shared" si="2"/>
        <v>0</v>
      </c>
      <c r="N38" s="66">
        <f t="shared" si="2"/>
        <v>0</v>
      </c>
      <c r="O38" s="21"/>
    </row>
    <row r="39" spans="2:15">
      <c r="B39" s="73"/>
      <c r="C39" s="77"/>
      <c r="D39" s="77"/>
      <c r="E39" s="77"/>
      <c r="F39" s="77"/>
      <c r="G39" s="21"/>
      <c r="J39" s="2" t="s">
        <v>55</v>
      </c>
      <c r="K39" s="66">
        <f t="shared" si="2"/>
        <v>0</v>
      </c>
      <c r="L39" s="66">
        <f t="shared" si="2"/>
        <v>0</v>
      </c>
      <c r="M39" s="66">
        <f t="shared" si="2"/>
        <v>0</v>
      </c>
      <c r="N39" s="66">
        <f t="shared" si="2"/>
        <v>0</v>
      </c>
      <c r="O39" s="21"/>
    </row>
    <row r="40" spans="2:15">
      <c r="B40" s="21"/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2"/>
        <v>0</v>
      </c>
      <c r="M41" s="66">
        <f t="shared" si="2"/>
        <v>0</v>
      </c>
      <c r="N41" s="66">
        <f t="shared" si="2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2"/>
        <v>0</v>
      </c>
      <c r="M42" s="66">
        <f t="shared" si="2"/>
        <v>0</v>
      </c>
      <c r="N42" s="66">
        <f t="shared" si="2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2"/>
        <v>0</v>
      </c>
      <c r="M43" s="66">
        <f t="shared" si="2"/>
        <v>0</v>
      </c>
      <c r="N43" s="66">
        <f t="shared" si="2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2"/>
        <v>0</v>
      </c>
      <c r="M44" s="66">
        <f t="shared" si="2"/>
        <v>0</v>
      </c>
      <c r="N44" s="66">
        <f t="shared" si="2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2"/>
        <v>0</v>
      </c>
      <c r="M45" s="66">
        <f t="shared" si="2"/>
        <v>0</v>
      </c>
      <c r="N45" s="66">
        <f t="shared" si="2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2"/>
        <v>0</v>
      </c>
      <c r="M46" s="66">
        <f t="shared" si="2"/>
        <v>0</v>
      </c>
      <c r="N46" s="66">
        <f t="shared" si="2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2"/>
        <v>0</v>
      </c>
      <c r="M47" s="66">
        <f t="shared" si="2"/>
        <v>0</v>
      </c>
      <c r="N47" s="66">
        <f t="shared" si="2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2"/>
        <v>0</v>
      </c>
      <c r="M48" s="66">
        <f t="shared" si="2"/>
        <v>0</v>
      </c>
      <c r="N48" s="66">
        <f t="shared" si="2"/>
        <v>0</v>
      </c>
      <c r="O48" s="21"/>
    </row>
    <row r="49" spans="2:7">
      <c r="B49" s="21" t="s">
        <v>66</v>
      </c>
      <c r="C49" s="77">
        <v>0</v>
      </c>
      <c r="D49" s="77">
        <v>0</v>
      </c>
      <c r="E49" s="77">
        <v>0</v>
      </c>
      <c r="F49" s="77">
        <v>0</v>
      </c>
      <c r="G49" s="21"/>
    </row>
    <row r="50" spans="2:7">
      <c r="B50" s="14" t="s">
        <v>18</v>
      </c>
      <c r="C50" s="18">
        <f>SUM(C15:C49)</f>
        <v>114</v>
      </c>
      <c r="D50" s="18">
        <f>SUM(D15:D49)</f>
        <v>124</v>
      </c>
      <c r="E50" s="18">
        <f>SUM(E15:E49)</f>
        <v>134.5</v>
      </c>
      <c r="F50" s="18">
        <f>SUM(F15:F49)*2</f>
        <v>252</v>
      </c>
      <c r="G50" s="71">
        <f>SUM(C50:F50)/C8</f>
        <v>29.738095238095237</v>
      </c>
    </row>
    <row r="51" spans="2:7">
      <c r="B51" s="19" t="s">
        <v>17</v>
      </c>
      <c r="C51" s="20">
        <f>C50/C8</f>
        <v>5.4285714285714288</v>
      </c>
      <c r="D51" s="20">
        <f>D50/C8</f>
        <v>5.9047619047619051</v>
      </c>
      <c r="E51" s="20">
        <f>E50/C8</f>
        <v>6.4047619047619051</v>
      </c>
      <c r="F51" s="20">
        <f>F50/C8</f>
        <v>12</v>
      </c>
      <c r="G51" s="72">
        <f>SUM(C51:F51)</f>
        <v>29.738095238095241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03" priority="13" operator="greaterThan">
      <formula>10</formula>
    </cfRule>
  </conditionalFormatting>
  <conditionalFormatting sqref="C15:F29">
    <cfRule type="cellIs" dxfId="102" priority="7" operator="lessThan">
      <formula>1</formula>
    </cfRule>
    <cfRule type="cellIs" dxfId="101" priority="10" operator="lessThan">
      <formula>1</formula>
    </cfRule>
    <cfRule type="cellIs" dxfId="100" priority="11" operator="lessThan">
      <formula>1</formula>
    </cfRule>
    <cfRule type="cellIs" dxfId="99" priority="12" operator="greaterThan">
      <formula>10</formula>
    </cfRule>
  </conditionalFormatting>
  <conditionalFormatting sqref="C8">
    <cfRule type="cellIs" dxfId="98" priority="8" operator="lessThan">
      <formula>1</formula>
    </cfRule>
    <cfRule type="cellIs" dxfId="97" priority="9" operator="lessThan">
      <formula>1</formula>
    </cfRule>
  </conditionalFormatting>
  <conditionalFormatting sqref="G11">
    <cfRule type="cellIs" dxfId="96" priority="5" operator="lessThan">
      <formula>1</formula>
    </cfRule>
    <cfRule type="cellIs" dxfId="95" priority="6" operator="lessThan">
      <formula>1</formula>
    </cfRule>
  </conditionalFormatting>
  <conditionalFormatting sqref="G12">
    <cfRule type="cellIs" dxfId="94" priority="3" operator="lessThan">
      <formula>1</formula>
    </cfRule>
    <cfRule type="cellIs" dxfId="93" priority="4" operator="lessThan">
      <formula>1</formula>
    </cfRule>
  </conditionalFormatting>
  <conditionalFormatting sqref="G13">
    <cfRule type="cellIs" dxfId="92" priority="1" operator="lessThan">
      <formula>1</formula>
    </cfRule>
    <cfRule type="cellIs" dxfId="91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0"/>
  <sheetViews>
    <sheetView topLeftCell="A24" zoomScale="60" zoomScaleNormal="6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111</v>
      </c>
      <c r="C5" s="5"/>
      <c r="D5" s="6"/>
      <c r="E5" s="6"/>
      <c r="F5" s="6"/>
      <c r="G5" s="7"/>
    </row>
    <row r="6" spans="2:15" s="8" customFormat="1" ht="27" customHeight="1">
      <c r="B6" s="4" t="s">
        <v>86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 t="s">
        <v>94</v>
      </c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9" si="0">C15</f>
        <v>7</v>
      </c>
      <c r="L14" s="66">
        <f t="shared" si="0"/>
        <v>6</v>
      </c>
      <c r="M14" s="66">
        <f t="shared" si="0"/>
        <v>7</v>
      </c>
      <c r="N14" s="66">
        <f t="shared" si="0"/>
        <v>7</v>
      </c>
      <c r="O14" s="66"/>
    </row>
    <row r="15" spans="2:15">
      <c r="B15" s="16" t="s">
        <v>3</v>
      </c>
      <c r="C15" s="75">
        <v>7</v>
      </c>
      <c r="D15" s="75">
        <v>6</v>
      </c>
      <c r="E15" s="75">
        <v>7</v>
      </c>
      <c r="F15" s="75">
        <v>7</v>
      </c>
      <c r="G15" s="69"/>
      <c r="J15" s="2" t="str">
        <f t="shared" ref="J15:J24" si="1">B16</f>
        <v>Kock2</v>
      </c>
      <c r="K15" s="66">
        <f t="shared" si="0"/>
        <v>9</v>
      </c>
      <c r="L15" s="66">
        <f t="shared" si="0"/>
        <v>8</v>
      </c>
      <c r="M15" s="66">
        <f t="shared" si="0"/>
        <v>9</v>
      </c>
      <c r="N15" s="66">
        <f t="shared" si="0"/>
        <v>9</v>
      </c>
      <c r="O15" s="66"/>
    </row>
    <row r="16" spans="2:15">
      <c r="B16" s="14" t="s">
        <v>4</v>
      </c>
      <c r="C16" s="76">
        <v>9</v>
      </c>
      <c r="D16" s="76">
        <v>8</v>
      </c>
      <c r="E16" s="76">
        <v>9</v>
      </c>
      <c r="F16" s="76">
        <v>9</v>
      </c>
      <c r="G16" s="18"/>
      <c r="J16" s="2" t="str">
        <f t="shared" si="1"/>
        <v>Kock 3</v>
      </c>
      <c r="K16" s="66">
        <f t="shared" si="0"/>
        <v>6</v>
      </c>
      <c r="L16" s="66">
        <f t="shared" si="0"/>
        <v>7</v>
      </c>
      <c r="M16" s="66">
        <f t="shared" si="0"/>
        <v>8</v>
      </c>
      <c r="N16" s="66">
        <f t="shared" si="0"/>
        <v>6</v>
      </c>
      <c r="O16" s="66"/>
    </row>
    <row r="17" spans="2:15">
      <c r="B17" s="14" t="s">
        <v>5</v>
      </c>
      <c r="C17" s="76">
        <v>6</v>
      </c>
      <c r="D17" s="76">
        <v>7</v>
      </c>
      <c r="E17" s="76">
        <v>8</v>
      </c>
      <c r="F17" s="76">
        <v>6</v>
      </c>
      <c r="G17" s="18"/>
      <c r="J17" s="2" t="str">
        <f t="shared" si="1"/>
        <v>Kock 4</v>
      </c>
      <c r="K17" s="66">
        <f t="shared" si="0"/>
        <v>7.5</v>
      </c>
      <c r="L17" s="66">
        <f t="shared" si="0"/>
        <v>7</v>
      </c>
      <c r="M17" s="66">
        <f t="shared" si="0"/>
        <v>7</v>
      </c>
      <c r="N17" s="66">
        <f t="shared" si="0"/>
        <v>7.5</v>
      </c>
      <c r="O17" s="66"/>
    </row>
    <row r="18" spans="2:15">
      <c r="B18" s="14" t="s">
        <v>6</v>
      </c>
      <c r="C18" s="76">
        <v>7.5</v>
      </c>
      <c r="D18" s="76">
        <v>7</v>
      </c>
      <c r="E18" s="76">
        <v>7</v>
      </c>
      <c r="F18" s="76">
        <v>7.5</v>
      </c>
      <c r="G18" s="18"/>
      <c r="J18" s="2" t="str">
        <f t="shared" si="1"/>
        <v>Kock 5</v>
      </c>
      <c r="K18" s="66">
        <f t="shared" si="0"/>
        <v>7.5</v>
      </c>
      <c r="L18" s="66">
        <f t="shared" si="0"/>
        <v>6.5</v>
      </c>
      <c r="M18" s="66">
        <f t="shared" si="0"/>
        <v>8</v>
      </c>
      <c r="N18" s="66">
        <f t="shared" si="0"/>
        <v>7</v>
      </c>
      <c r="O18" s="66"/>
    </row>
    <row r="19" spans="2:15">
      <c r="B19" s="14" t="s">
        <v>7</v>
      </c>
      <c r="C19" s="76">
        <v>7.5</v>
      </c>
      <c r="D19" s="76">
        <v>6.5</v>
      </c>
      <c r="E19" s="76">
        <v>8</v>
      </c>
      <c r="F19" s="76">
        <v>7</v>
      </c>
      <c r="G19" s="18"/>
      <c r="J19" s="2" t="str">
        <f t="shared" si="1"/>
        <v>Kock 6</v>
      </c>
      <c r="K19" s="66">
        <f t="shared" si="0"/>
        <v>8</v>
      </c>
      <c r="L19" s="66">
        <f t="shared" si="0"/>
        <v>7</v>
      </c>
      <c r="M19" s="66">
        <f t="shared" si="0"/>
        <v>8</v>
      </c>
      <c r="N19" s="66">
        <f t="shared" si="0"/>
        <v>9</v>
      </c>
      <c r="O19" s="66"/>
    </row>
    <row r="20" spans="2:15">
      <c r="B20" s="14" t="s">
        <v>8</v>
      </c>
      <c r="C20" s="76">
        <v>8</v>
      </c>
      <c r="D20" s="76">
        <v>7</v>
      </c>
      <c r="E20" s="76">
        <v>8</v>
      </c>
      <c r="F20" s="76">
        <v>9</v>
      </c>
      <c r="G20" s="18"/>
      <c r="J20" s="2" t="str">
        <f t="shared" si="1"/>
        <v>Kock 7</v>
      </c>
      <c r="K20" s="66">
        <f t="shared" si="0"/>
        <v>8</v>
      </c>
      <c r="L20" s="66">
        <f t="shared" si="0"/>
        <v>7</v>
      </c>
      <c r="M20" s="66">
        <f t="shared" si="0"/>
        <v>7</v>
      </c>
      <c r="N20" s="66">
        <f t="shared" si="0"/>
        <v>8</v>
      </c>
      <c r="O20" s="66"/>
    </row>
    <row r="21" spans="2:15">
      <c r="B21" s="14" t="s">
        <v>9</v>
      </c>
      <c r="C21" s="76">
        <v>8</v>
      </c>
      <c r="D21" s="76">
        <v>7</v>
      </c>
      <c r="E21" s="76">
        <v>7</v>
      </c>
      <c r="F21" s="76">
        <v>8</v>
      </c>
      <c r="G21" s="18"/>
      <c r="J21" s="2" t="str">
        <f t="shared" si="1"/>
        <v>Kock 8</v>
      </c>
      <c r="K21" s="66">
        <f t="shared" si="0"/>
        <v>8</v>
      </c>
      <c r="L21" s="66">
        <f t="shared" si="0"/>
        <v>6</v>
      </c>
      <c r="M21" s="66">
        <f t="shared" si="0"/>
        <v>7</v>
      </c>
      <c r="N21" s="66">
        <f t="shared" si="0"/>
        <v>6</v>
      </c>
      <c r="O21" s="66"/>
    </row>
    <row r="22" spans="2:15">
      <c r="B22" s="14" t="s">
        <v>10</v>
      </c>
      <c r="C22" s="76">
        <v>8</v>
      </c>
      <c r="D22" s="76">
        <v>6</v>
      </c>
      <c r="E22" s="76">
        <v>7</v>
      </c>
      <c r="F22" s="76">
        <v>6</v>
      </c>
      <c r="G22" s="18"/>
      <c r="J22" s="2" t="str">
        <f t="shared" si="1"/>
        <v>Kock 9</v>
      </c>
      <c r="K22" s="66">
        <f t="shared" si="0"/>
        <v>6</v>
      </c>
      <c r="L22" s="66">
        <f t="shared" si="0"/>
        <v>5</v>
      </c>
      <c r="M22" s="66">
        <f t="shared" si="0"/>
        <v>5</v>
      </c>
      <c r="N22" s="66">
        <f t="shared" si="0"/>
        <v>5</v>
      </c>
      <c r="O22" s="66"/>
    </row>
    <row r="23" spans="2:15">
      <c r="B23" s="14" t="s">
        <v>11</v>
      </c>
      <c r="C23" s="76">
        <v>6</v>
      </c>
      <c r="D23" s="76">
        <v>5</v>
      </c>
      <c r="E23" s="76">
        <v>5</v>
      </c>
      <c r="F23" s="76">
        <v>5</v>
      </c>
      <c r="G23" s="18"/>
      <c r="J23" s="2" t="str">
        <f t="shared" si="1"/>
        <v>Kock 10</v>
      </c>
      <c r="K23" s="66">
        <f t="shared" si="0"/>
        <v>10</v>
      </c>
      <c r="L23" s="66">
        <f t="shared" si="0"/>
        <v>9</v>
      </c>
      <c r="M23" s="66">
        <f t="shared" si="0"/>
        <v>9</v>
      </c>
      <c r="N23" s="66">
        <f t="shared" si="0"/>
        <v>9</v>
      </c>
      <c r="O23" s="66"/>
    </row>
    <row r="24" spans="2:15">
      <c r="B24" s="14" t="s">
        <v>12</v>
      </c>
      <c r="C24" s="76">
        <v>10</v>
      </c>
      <c r="D24" s="76">
        <v>9</v>
      </c>
      <c r="E24" s="76">
        <v>9</v>
      </c>
      <c r="F24" s="76">
        <v>9</v>
      </c>
      <c r="G24" s="18"/>
      <c r="J24" s="2" t="str">
        <f t="shared" si="1"/>
        <v>Kock 11</v>
      </c>
      <c r="K24" s="66">
        <f t="shared" si="0"/>
        <v>8</v>
      </c>
      <c r="L24" s="66">
        <f t="shared" si="0"/>
        <v>5</v>
      </c>
      <c r="M24" s="66">
        <f t="shared" si="0"/>
        <v>5</v>
      </c>
      <c r="N24" s="66">
        <f t="shared" si="0"/>
        <v>5</v>
      </c>
      <c r="O24" s="66"/>
    </row>
    <row r="25" spans="2:15">
      <c r="B25" s="14" t="s">
        <v>13</v>
      </c>
      <c r="C25" s="76">
        <v>8</v>
      </c>
      <c r="D25" s="76">
        <v>5</v>
      </c>
      <c r="E25" s="76">
        <v>5</v>
      </c>
      <c r="F25" s="76">
        <v>5</v>
      </c>
      <c r="G25" s="18"/>
      <c r="J25" s="2" t="s">
        <v>32</v>
      </c>
      <c r="K25" s="66">
        <f t="shared" si="0"/>
        <v>9</v>
      </c>
      <c r="L25" s="66">
        <f t="shared" si="0"/>
        <v>6</v>
      </c>
      <c r="M25" s="66">
        <f t="shared" si="0"/>
        <v>7</v>
      </c>
      <c r="N25" s="66">
        <f t="shared" si="0"/>
        <v>6</v>
      </c>
      <c r="O25" s="66"/>
    </row>
    <row r="26" spans="2:15">
      <c r="B26" s="14" t="s">
        <v>32</v>
      </c>
      <c r="C26" s="76">
        <v>9</v>
      </c>
      <c r="D26" s="76">
        <v>6</v>
      </c>
      <c r="E26" s="76">
        <v>7</v>
      </c>
      <c r="F26" s="76">
        <v>6</v>
      </c>
      <c r="G26" s="18"/>
      <c r="J26" s="2" t="s">
        <v>33</v>
      </c>
      <c r="K26" s="66">
        <f t="shared" si="0"/>
        <v>8</v>
      </c>
      <c r="L26" s="66">
        <f t="shared" si="0"/>
        <v>5</v>
      </c>
      <c r="M26" s="66">
        <f t="shared" si="0"/>
        <v>6</v>
      </c>
      <c r="N26" s="66">
        <f t="shared" si="0"/>
        <v>7</v>
      </c>
      <c r="O26" s="66"/>
    </row>
    <row r="27" spans="2:15">
      <c r="B27" s="14" t="s">
        <v>33</v>
      </c>
      <c r="C27" s="76">
        <v>8</v>
      </c>
      <c r="D27" s="76">
        <v>5</v>
      </c>
      <c r="E27" s="76">
        <v>6</v>
      </c>
      <c r="F27" s="76">
        <v>7</v>
      </c>
      <c r="G27" s="18"/>
      <c r="J27" s="2" t="s">
        <v>34</v>
      </c>
      <c r="K27" s="66">
        <f t="shared" si="0"/>
        <v>8</v>
      </c>
      <c r="L27" s="66">
        <f t="shared" si="0"/>
        <v>7</v>
      </c>
      <c r="M27" s="66">
        <f t="shared" si="0"/>
        <v>9</v>
      </c>
      <c r="N27" s="66">
        <f t="shared" si="0"/>
        <v>6</v>
      </c>
      <c r="O27" s="66"/>
    </row>
    <row r="28" spans="2:15">
      <c r="B28" s="14" t="s">
        <v>34</v>
      </c>
      <c r="C28" s="76">
        <v>8</v>
      </c>
      <c r="D28" s="76">
        <v>7</v>
      </c>
      <c r="E28" s="76">
        <v>9</v>
      </c>
      <c r="F28" s="76">
        <v>6</v>
      </c>
      <c r="G28" s="18"/>
      <c r="J28" s="2" t="s">
        <v>35</v>
      </c>
      <c r="K28" s="66">
        <f t="shared" si="0"/>
        <v>8</v>
      </c>
      <c r="L28" s="66">
        <f t="shared" si="0"/>
        <v>6</v>
      </c>
      <c r="M28" s="66">
        <f t="shared" si="0"/>
        <v>7</v>
      </c>
      <c r="N28" s="66">
        <f t="shared" si="0"/>
        <v>8</v>
      </c>
      <c r="O28" s="66"/>
    </row>
    <row r="29" spans="2:15">
      <c r="B29" s="14" t="s">
        <v>35</v>
      </c>
      <c r="C29" s="76">
        <v>8</v>
      </c>
      <c r="D29" s="76">
        <v>6</v>
      </c>
      <c r="E29" s="76">
        <v>7</v>
      </c>
      <c r="F29" s="76">
        <v>8</v>
      </c>
      <c r="G29" s="18"/>
      <c r="J29" s="2" t="s">
        <v>45</v>
      </c>
      <c r="K29" s="66">
        <f t="shared" si="0"/>
        <v>7</v>
      </c>
      <c r="L29" s="66">
        <f t="shared" si="0"/>
        <v>8</v>
      </c>
      <c r="M29" s="66">
        <f t="shared" si="0"/>
        <v>8</v>
      </c>
      <c r="N29" s="66">
        <f t="shared" si="0"/>
        <v>8</v>
      </c>
      <c r="O29" s="21"/>
    </row>
    <row r="30" spans="2:15">
      <c r="B30" s="21" t="s">
        <v>45</v>
      </c>
      <c r="C30" s="80">
        <v>7</v>
      </c>
      <c r="D30" s="80">
        <v>8</v>
      </c>
      <c r="E30" s="80">
        <v>8</v>
      </c>
      <c r="F30" s="80">
        <v>8</v>
      </c>
      <c r="G30" s="21"/>
      <c r="J30" s="2" t="s">
        <v>46</v>
      </c>
      <c r="K30" s="66">
        <f t="shared" ref="K30:N48" si="2">C31</f>
        <v>7</v>
      </c>
      <c r="L30" s="66">
        <f t="shared" si="2"/>
        <v>6</v>
      </c>
      <c r="M30" s="66">
        <f t="shared" si="2"/>
        <v>7</v>
      </c>
      <c r="N30" s="66">
        <f t="shared" si="2"/>
        <v>7</v>
      </c>
      <c r="O30" s="21"/>
    </row>
    <row r="31" spans="2:15">
      <c r="B31" s="21" t="s">
        <v>46</v>
      </c>
      <c r="C31" s="80">
        <v>7</v>
      </c>
      <c r="D31" s="80">
        <v>6</v>
      </c>
      <c r="E31" s="80">
        <v>7</v>
      </c>
      <c r="F31" s="80">
        <v>7</v>
      </c>
      <c r="G31" s="21"/>
      <c r="J31" s="2" t="s">
        <v>47</v>
      </c>
      <c r="K31" s="66">
        <f t="shared" si="2"/>
        <v>8</v>
      </c>
      <c r="L31" s="66">
        <f t="shared" si="2"/>
        <v>6</v>
      </c>
      <c r="M31" s="66">
        <f t="shared" si="2"/>
        <v>6</v>
      </c>
      <c r="N31" s="66">
        <f t="shared" si="2"/>
        <v>7</v>
      </c>
      <c r="O31" s="21"/>
    </row>
    <row r="32" spans="2:15">
      <c r="B32" s="21" t="s">
        <v>67</v>
      </c>
      <c r="C32" s="76">
        <v>8</v>
      </c>
      <c r="D32" s="76">
        <v>6</v>
      </c>
      <c r="E32" s="76">
        <v>6</v>
      </c>
      <c r="F32" s="76">
        <v>7</v>
      </c>
      <c r="G32" s="21"/>
      <c r="J32" s="2" t="s">
        <v>48</v>
      </c>
      <c r="K32" s="66">
        <f t="shared" si="2"/>
        <v>10</v>
      </c>
      <c r="L32" s="66">
        <f t="shared" si="2"/>
        <v>6</v>
      </c>
      <c r="M32" s="66">
        <f t="shared" si="2"/>
        <v>9</v>
      </c>
      <c r="N32" s="66">
        <f t="shared" si="2"/>
        <v>8</v>
      </c>
      <c r="O32" s="21"/>
    </row>
    <row r="33" spans="2:15">
      <c r="B33" s="21" t="s">
        <v>68</v>
      </c>
      <c r="C33" s="80">
        <v>10</v>
      </c>
      <c r="D33" s="80">
        <v>6</v>
      </c>
      <c r="E33" s="80">
        <v>9</v>
      </c>
      <c r="F33" s="80">
        <v>8</v>
      </c>
      <c r="G33" s="21"/>
      <c r="H33" s="11"/>
      <c r="I33" s="22"/>
      <c r="J33" s="2" t="s">
        <v>49</v>
      </c>
      <c r="K33" s="66">
        <f t="shared" si="2"/>
        <v>6</v>
      </c>
      <c r="L33" s="66">
        <f t="shared" si="2"/>
        <v>5</v>
      </c>
      <c r="M33" s="66">
        <f t="shared" si="2"/>
        <v>5</v>
      </c>
      <c r="N33" s="66">
        <f t="shared" si="2"/>
        <v>6</v>
      </c>
      <c r="O33" s="21"/>
    </row>
    <row r="34" spans="2:15">
      <c r="B34" s="21" t="s">
        <v>49</v>
      </c>
      <c r="C34" s="80">
        <v>6</v>
      </c>
      <c r="D34" s="80">
        <v>5</v>
      </c>
      <c r="E34" s="80">
        <v>5</v>
      </c>
      <c r="F34" s="80">
        <v>6</v>
      </c>
      <c r="G34" s="21"/>
      <c r="H34" s="11"/>
      <c r="I34" s="11"/>
      <c r="J34" s="2" t="s">
        <v>50</v>
      </c>
      <c r="K34" s="66">
        <f t="shared" si="2"/>
        <v>8</v>
      </c>
      <c r="L34" s="66">
        <f t="shared" si="2"/>
        <v>8</v>
      </c>
      <c r="M34" s="66">
        <f t="shared" si="2"/>
        <v>7</v>
      </c>
      <c r="N34" s="66">
        <f t="shared" si="2"/>
        <v>7</v>
      </c>
      <c r="O34" s="21"/>
    </row>
    <row r="35" spans="2:15" ht="21" customHeight="1">
      <c r="B35" s="21" t="s">
        <v>69</v>
      </c>
      <c r="C35" s="80">
        <v>8</v>
      </c>
      <c r="D35" s="80">
        <v>8</v>
      </c>
      <c r="E35" s="80">
        <v>7</v>
      </c>
      <c r="F35" s="80">
        <v>7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2"/>
        <v>0</v>
      </c>
      <c r="M36" s="66">
        <f t="shared" si="2"/>
        <v>0</v>
      </c>
      <c r="N36" s="66">
        <f t="shared" si="2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2"/>
        <v>0</v>
      </c>
      <c r="M37" s="66">
        <f t="shared" si="2"/>
        <v>0</v>
      </c>
      <c r="N37" s="66">
        <f t="shared" si="2"/>
        <v>0</v>
      </c>
      <c r="O37" s="21"/>
    </row>
    <row r="38" spans="2:15">
      <c r="B38" s="21"/>
      <c r="C38" s="80"/>
      <c r="D38" s="80"/>
      <c r="E38" s="80"/>
      <c r="F38" s="80"/>
      <c r="G38" s="21"/>
      <c r="J38" s="2" t="s">
        <v>54</v>
      </c>
      <c r="K38" s="66">
        <f t="shared" si="2"/>
        <v>0</v>
      </c>
      <c r="L38" s="66">
        <f t="shared" si="2"/>
        <v>0</v>
      </c>
      <c r="M38" s="66">
        <f t="shared" si="2"/>
        <v>0</v>
      </c>
      <c r="N38" s="66">
        <f t="shared" si="2"/>
        <v>0</v>
      </c>
      <c r="O38" s="21"/>
    </row>
    <row r="39" spans="2:15">
      <c r="B39" s="73"/>
      <c r="C39" s="77"/>
      <c r="D39" s="77"/>
      <c r="E39" s="77"/>
      <c r="F39" s="77"/>
      <c r="G39" s="21"/>
      <c r="J39" s="2" t="s">
        <v>55</v>
      </c>
      <c r="K39" s="66">
        <f t="shared" si="2"/>
        <v>0</v>
      </c>
      <c r="L39" s="66">
        <f t="shared" si="2"/>
        <v>0</v>
      </c>
      <c r="M39" s="66">
        <f t="shared" si="2"/>
        <v>0</v>
      </c>
      <c r="N39" s="66">
        <f t="shared" si="2"/>
        <v>0</v>
      </c>
      <c r="O39" s="21"/>
    </row>
    <row r="40" spans="2:15">
      <c r="B40" s="21"/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2"/>
        <v>0</v>
      </c>
      <c r="M41" s="66">
        <f t="shared" si="2"/>
        <v>0</v>
      </c>
      <c r="N41" s="66">
        <f t="shared" si="2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2"/>
        <v>0</v>
      </c>
      <c r="M42" s="66">
        <f t="shared" si="2"/>
        <v>0</v>
      </c>
      <c r="N42" s="66">
        <f t="shared" si="2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2"/>
        <v>0</v>
      </c>
      <c r="M43" s="66">
        <f t="shared" si="2"/>
        <v>0</v>
      </c>
      <c r="N43" s="66">
        <f t="shared" si="2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2"/>
        <v>0</v>
      </c>
      <c r="M44" s="66">
        <f t="shared" si="2"/>
        <v>0</v>
      </c>
      <c r="N44" s="66">
        <f t="shared" si="2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2"/>
        <v>0</v>
      </c>
      <c r="M45" s="66">
        <f t="shared" si="2"/>
        <v>0</v>
      </c>
      <c r="N45" s="66">
        <f t="shared" si="2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2"/>
        <v>0</v>
      </c>
      <c r="M46" s="66">
        <f t="shared" si="2"/>
        <v>0</v>
      </c>
      <c r="N46" s="66">
        <f t="shared" si="2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2"/>
        <v>0</v>
      </c>
      <c r="M47" s="66">
        <f t="shared" si="2"/>
        <v>0</v>
      </c>
      <c r="N47" s="66">
        <f t="shared" si="2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2"/>
        <v>0</v>
      </c>
      <c r="M48" s="66">
        <f t="shared" si="2"/>
        <v>0</v>
      </c>
      <c r="N48" s="66">
        <f t="shared" si="2"/>
        <v>0</v>
      </c>
      <c r="O48" s="21"/>
    </row>
    <row r="49" spans="2:7">
      <c r="B49" s="21"/>
      <c r="C49" s="77"/>
      <c r="D49" s="77"/>
      <c r="E49" s="77"/>
      <c r="F49" s="77"/>
      <c r="G49" s="21"/>
    </row>
    <row r="50" spans="2:7">
      <c r="B50" s="14" t="s">
        <v>18</v>
      </c>
      <c r="C50" s="18">
        <f>SUM(C15:C49)</f>
        <v>164</v>
      </c>
      <c r="D50" s="18">
        <f>SUM(D15:D49)</f>
        <v>136.5</v>
      </c>
      <c r="E50" s="18">
        <f>SUM(E15:E49)</f>
        <v>151</v>
      </c>
      <c r="F50" s="18">
        <f>SUM(F15:F49)*2</f>
        <v>297</v>
      </c>
      <c r="G50" s="71">
        <f>SUM(C50:F50)/C8</f>
        <v>35.642857142857146</v>
      </c>
    </row>
    <row r="51" spans="2:7">
      <c r="B51" s="19" t="s">
        <v>17</v>
      </c>
      <c r="C51" s="20">
        <f>C50/C8</f>
        <v>7.8095238095238093</v>
      </c>
      <c r="D51" s="20">
        <f>D50/C8</f>
        <v>6.5</v>
      </c>
      <c r="E51" s="20">
        <f>E50/C8</f>
        <v>7.1904761904761907</v>
      </c>
      <c r="F51" s="20">
        <f>F50/C8</f>
        <v>14.142857142857142</v>
      </c>
      <c r="G51" s="72">
        <f>SUM(C51:F51)</f>
        <v>35.642857142857139</v>
      </c>
    </row>
    <row r="52" spans="2:7" ht="18.600000000000001" customHeight="1"/>
    <row r="53" spans="2:7">
      <c r="B53" s="28"/>
      <c r="C53" s="11"/>
    </row>
    <row r="57" spans="2:7">
      <c r="B57" s="22"/>
      <c r="C57" s="11"/>
      <c r="D57" s="11"/>
      <c r="E57" s="11"/>
      <c r="F57" s="11"/>
      <c r="G57" s="11"/>
    </row>
    <row r="58" spans="2:7">
      <c r="B58" s="11"/>
      <c r="C58" s="11"/>
      <c r="D58" s="11"/>
      <c r="E58" s="11"/>
      <c r="F58" s="11"/>
      <c r="G58" s="11"/>
    </row>
    <row r="59" spans="2:7">
      <c r="B59" s="23"/>
      <c r="C59" s="24"/>
      <c r="D59" s="24"/>
      <c r="E59" s="24"/>
      <c r="F59" s="24"/>
      <c r="G59" s="23"/>
    </row>
    <row r="60" spans="2:7">
      <c r="B60" s="9"/>
      <c r="C60" s="11"/>
      <c r="D60" s="11"/>
      <c r="E60" s="11"/>
      <c r="F60" s="11"/>
      <c r="G60" s="11"/>
    </row>
    <row r="61" spans="2:7">
      <c r="B61" s="11"/>
      <c r="C61" s="11"/>
    </row>
    <row r="62" spans="2:7">
      <c r="B62" s="25"/>
      <c r="C62" s="11"/>
    </row>
    <row r="63" spans="2:7">
      <c r="B63" s="24"/>
      <c r="C63" s="11"/>
    </row>
    <row r="64" spans="2:7">
      <c r="B64" s="11"/>
      <c r="C64" s="11"/>
    </row>
    <row r="65" spans="2:9">
      <c r="B65" s="11"/>
      <c r="C65" s="11"/>
    </row>
    <row r="66" spans="2:9" ht="18.600000000000001" customHeight="1">
      <c r="B66" s="11"/>
      <c r="C66" s="11"/>
    </row>
    <row r="67" spans="2:9" ht="18.600000000000001" customHeight="1">
      <c r="B67" s="11"/>
      <c r="C67" s="11"/>
    </row>
    <row r="68" spans="2:9">
      <c r="B68" s="11"/>
      <c r="C68" s="11"/>
    </row>
    <row r="69" spans="2:9">
      <c r="B69" s="11"/>
      <c r="C69" s="11"/>
    </row>
    <row r="70" spans="2:9">
      <c r="B70" s="11"/>
      <c r="C70" s="11"/>
    </row>
    <row r="71" spans="2:9">
      <c r="B71" s="11"/>
      <c r="C71" s="11"/>
    </row>
    <row r="72" spans="2:9">
      <c r="B72" s="11"/>
      <c r="C72" s="11"/>
    </row>
    <row r="73" spans="2:9">
      <c r="B73" s="11"/>
      <c r="C73" s="11"/>
    </row>
    <row r="74" spans="2:9">
      <c r="B74" s="11"/>
      <c r="C74" s="11"/>
    </row>
    <row r="75" spans="2:9">
      <c r="B75" s="11"/>
      <c r="C75" s="11"/>
    </row>
    <row r="76" spans="2:9">
      <c r="B76" s="11"/>
      <c r="C76" s="11"/>
    </row>
    <row r="77" spans="2:9">
      <c r="B77" s="7"/>
      <c r="C77" s="29"/>
      <c r="D77" s="29"/>
      <c r="E77" s="29"/>
      <c r="F77" s="29"/>
      <c r="G77" s="7"/>
      <c r="H77" s="11"/>
      <c r="I77" s="11"/>
    </row>
    <row r="78" spans="2:9">
      <c r="B78" s="7"/>
      <c r="C78" s="29"/>
      <c r="D78" s="29"/>
      <c r="E78" s="29"/>
      <c r="F78" s="29"/>
      <c r="G78" s="7"/>
      <c r="H78" s="11"/>
      <c r="I78" s="11"/>
    </row>
    <row r="79" spans="2:9">
      <c r="B79" s="7"/>
      <c r="C79" s="7"/>
      <c r="D79" s="7"/>
      <c r="E79" s="7"/>
      <c r="F79" s="7"/>
      <c r="G79" s="7"/>
      <c r="H79" s="11"/>
      <c r="I79" s="11"/>
    </row>
    <row r="80" spans="2:9">
      <c r="B80" s="7"/>
      <c r="C80" s="7"/>
      <c r="D80" s="7"/>
      <c r="E80" s="7"/>
      <c r="F80" s="7"/>
      <c r="G80" s="7"/>
      <c r="H80" s="11"/>
      <c r="I80" s="11"/>
    </row>
    <row r="81" spans="2:9">
      <c r="B81" s="7"/>
      <c r="C81" s="27"/>
      <c r="D81" s="27"/>
      <c r="E81" s="27"/>
      <c r="F81" s="27"/>
      <c r="G81" s="27"/>
      <c r="H81" s="11"/>
      <c r="I81" s="11"/>
    </row>
    <row r="82" spans="2:9">
      <c r="B82" s="7"/>
      <c r="C82" s="7"/>
      <c r="D82" s="7"/>
      <c r="E82" s="7"/>
      <c r="F82" s="7"/>
      <c r="G82" s="7"/>
      <c r="H82" s="11"/>
      <c r="I82" s="11"/>
    </row>
    <row r="83" spans="2:9" ht="23.4" customHeight="1">
      <c r="B83" s="22"/>
      <c r="C83" s="22"/>
      <c r="D83" s="22"/>
      <c r="E83" s="22"/>
      <c r="F83" s="22"/>
      <c r="G83" s="22"/>
      <c r="H83" s="11"/>
      <c r="I83" s="11"/>
    </row>
    <row r="84" spans="2:9" ht="23.4" customHeight="1">
      <c r="B84" s="22"/>
      <c r="C84" s="22"/>
      <c r="D84" s="22"/>
      <c r="E84" s="22"/>
      <c r="F84" s="22"/>
      <c r="G84" s="22"/>
      <c r="H84" s="11"/>
      <c r="I84" s="11"/>
    </row>
    <row r="85" spans="2:9" ht="33.6" customHeight="1">
      <c r="B85" s="22"/>
      <c r="C85" s="22"/>
      <c r="D85" s="22"/>
      <c r="E85" s="22"/>
      <c r="F85" s="22"/>
      <c r="G85" s="22"/>
      <c r="H85" s="11"/>
      <c r="I85" s="11"/>
    </row>
    <row r="86" spans="2:9">
      <c r="B86" s="9"/>
      <c r="C86" s="7"/>
      <c r="D86" s="7"/>
      <c r="E86" s="7"/>
      <c r="F86" s="7"/>
      <c r="G86" s="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>
      <c r="B88" s="7"/>
      <c r="C88" s="7"/>
      <c r="D88" s="7"/>
      <c r="E88" s="7"/>
      <c r="F88" s="7"/>
      <c r="G88" s="7"/>
      <c r="H88" s="11"/>
      <c r="I88" s="11"/>
    </row>
    <row r="89" spans="2:9">
      <c r="B89" s="7"/>
      <c r="C89" s="30"/>
      <c r="D89" s="30"/>
      <c r="E89" s="30"/>
      <c r="F89" s="30"/>
      <c r="G89" s="7"/>
      <c r="H89" s="11"/>
      <c r="I89" s="11"/>
    </row>
    <row r="90" spans="2:9">
      <c r="B90" s="7"/>
      <c r="C90" s="7"/>
      <c r="D90" s="7"/>
      <c r="E90" s="7"/>
      <c r="F90" s="7"/>
      <c r="G90" s="7"/>
      <c r="H90" s="11"/>
      <c r="I90" s="11"/>
    </row>
    <row r="91" spans="2:9">
      <c r="B91" s="7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30"/>
      <c r="D93" s="30"/>
      <c r="E93" s="30"/>
      <c r="F93" s="30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7"/>
      <c r="D98" s="7"/>
      <c r="E98" s="7"/>
      <c r="F98" s="7"/>
      <c r="G98" s="7"/>
      <c r="H98" s="11"/>
      <c r="I98" s="11"/>
    </row>
    <row r="99" spans="2:9">
      <c r="B99" s="7"/>
      <c r="C99" s="27"/>
      <c r="D99" s="27"/>
      <c r="E99" s="27"/>
      <c r="F99" s="27"/>
      <c r="G99" s="2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9"/>
      <c r="C103" s="7"/>
      <c r="D103" s="7"/>
      <c r="E103" s="7"/>
      <c r="F103" s="7"/>
      <c r="G103" s="7"/>
      <c r="H103" s="11"/>
      <c r="I103" s="11"/>
    </row>
    <row r="104" spans="2:9">
      <c r="B104" s="7"/>
      <c r="C104" s="7"/>
      <c r="D104" s="7"/>
      <c r="E104" s="7"/>
      <c r="F104" s="7"/>
      <c r="G104" s="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7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30"/>
      <c r="D110" s="30"/>
      <c r="E110" s="30"/>
      <c r="F110" s="30"/>
      <c r="G110" s="7"/>
      <c r="H110" s="11"/>
      <c r="I110" s="11"/>
    </row>
    <row r="111" spans="2:9">
      <c r="B111" s="7"/>
      <c r="C111" s="30"/>
      <c r="D111" s="30"/>
      <c r="E111" s="30"/>
      <c r="F111" s="30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7"/>
      <c r="D115" s="7"/>
      <c r="E115" s="7"/>
      <c r="F115" s="7"/>
      <c r="G115" s="7"/>
      <c r="H115" s="11"/>
      <c r="I115" s="11"/>
    </row>
    <row r="116" spans="2:9">
      <c r="B116" s="7"/>
      <c r="C116" s="27"/>
      <c r="D116" s="7"/>
      <c r="E116" s="27"/>
      <c r="F116" s="27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10"/>
      <c r="C119" s="10"/>
      <c r="D119" s="10"/>
      <c r="E119" s="10"/>
      <c r="F119" s="10"/>
      <c r="G119" s="10"/>
    </row>
    <row r="120" spans="2:9">
      <c r="B120" s="10"/>
      <c r="C120" s="10"/>
      <c r="D120" s="10"/>
      <c r="E120" s="10"/>
      <c r="F120" s="10"/>
      <c r="G120" s="10"/>
    </row>
  </sheetData>
  <conditionalFormatting sqref="C15">
    <cfRule type="cellIs" dxfId="90" priority="13" operator="greaterThan">
      <formula>10</formula>
    </cfRule>
  </conditionalFormatting>
  <conditionalFormatting sqref="C15:F29">
    <cfRule type="cellIs" dxfId="89" priority="7" operator="lessThan">
      <formula>1</formula>
    </cfRule>
    <cfRule type="cellIs" dxfId="88" priority="10" operator="lessThan">
      <formula>1</formula>
    </cfRule>
    <cfRule type="cellIs" dxfId="87" priority="11" operator="lessThan">
      <formula>1</formula>
    </cfRule>
    <cfRule type="cellIs" dxfId="86" priority="12" operator="greaterThan">
      <formula>10</formula>
    </cfRule>
  </conditionalFormatting>
  <conditionalFormatting sqref="C8">
    <cfRule type="cellIs" dxfId="85" priority="8" operator="lessThan">
      <formula>1</formula>
    </cfRule>
    <cfRule type="cellIs" dxfId="84" priority="9" operator="lessThan">
      <formula>1</formula>
    </cfRule>
  </conditionalFormatting>
  <conditionalFormatting sqref="G11">
    <cfRule type="cellIs" dxfId="83" priority="5" operator="lessThan">
      <formula>1</formula>
    </cfRule>
    <cfRule type="cellIs" dxfId="82" priority="6" operator="lessThan">
      <formula>1</formula>
    </cfRule>
  </conditionalFormatting>
  <conditionalFormatting sqref="G12">
    <cfRule type="cellIs" dxfId="81" priority="3" operator="lessThan">
      <formula>1</formula>
    </cfRule>
    <cfRule type="cellIs" dxfId="80" priority="4" operator="lessThan">
      <formula>1</formula>
    </cfRule>
  </conditionalFormatting>
  <conditionalFormatting sqref="G13">
    <cfRule type="cellIs" dxfId="79" priority="1" operator="lessThan">
      <formula>1</formula>
    </cfRule>
    <cfRule type="cellIs" dxfId="78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7" zoomScale="60" zoomScaleNormal="60" workbookViewId="0">
      <selection activeCell="M58" sqref="M58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95</v>
      </c>
      <c r="C5" s="5"/>
      <c r="D5" s="6"/>
      <c r="E5" s="6"/>
      <c r="F5" s="6"/>
      <c r="G5" s="7"/>
    </row>
    <row r="6" spans="2:15" s="8" customFormat="1" ht="27" customHeight="1">
      <c r="B6" s="4" t="s">
        <v>87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9" si="0">C15</f>
        <v>6</v>
      </c>
      <c r="L14" s="66">
        <f t="shared" si="0"/>
        <v>7</v>
      </c>
      <c r="M14" s="66">
        <f t="shared" si="0"/>
        <v>6</v>
      </c>
      <c r="N14" s="66">
        <f t="shared" si="0"/>
        <v>7</v>
      </c>
      <c r="O14" s="66"/>
    </row>
    <row r="15" spans="2:15">
      <c r="B15" s="16" t="s">
        <v>3</v>
      </c>
      <c r="C15" s="75">
        <v>6</v>
      </c>
      <c r="D15" s="75">
        <v>7</v>
      </c>
      <c r="E15" s="75">
        <v>6</v>
      </c>
      <c r="F15" s="75">
        <v>7</v>
      </c>
      <c r="G15" s="69"/>
      <c r="J15" s="2" t="str">
        <f t="shared" ref="J15:J24" si="1">B16</f>
        <v>Kock2</v>
      </c>
      <c r="K15" s="66">
        <f t="shared" si="0"/>
        <v>8</v>
      </c>
      <c r="L15" s="66">
        <f t="shared" si="0"/>
        <v>7</v>
      </c>
      <c r="M15" s="66">
        <f t="shared" si="0"/>
        <v>7</v>
      </c>
      <c r="N15" s="66">
        <f t="shared" si="0"/>
        <v>7</v>
      </c>
      <c r="O15" s="66"/>
    </row>
    <row r="16" spans="2:15">
      <c r="B16" s="14" t="s">
        <v>4</v>
      </c>
      <c r="C16" s="76">
        <v>8</v>
      </c>
      <c r="D16" s="76">
        <v>7</v>
      </c>
      <c r="E16" s="76">
        <v>7</v>
      </c>
      <c r="F16" s="76">
        <v>7</v>
      </c>
      <c r="G16" s="18"/>
      <c r="J16" s="2" t="str">
        <f t="shared" si="1"/>
        <v>Kock 3</v>
      </c>
      <c r="K16" s="66">
        <f t="shared" si="0"/>
        <v>8</v>
      </c>
      <c r="L16" s="66">
        <f t="shared" si="0"/>
        <v>8</v>
      </c>
      <c r="M16" s="66">
        <f t="shared" si="0"/>
        <v>6</v>
      </c>
      <c r="N16" s="66">
        <f t="shared" si="0"/>
        <v>7</v>
      </c>
      <c r="O16" s="66"/>
    </row>
    <row r="17" spans="2:15">
      <c r="B17" s="14" t="s">
        <v>5</v>
      </c>
      <c r="C17" s="76">
        <v>8</v>
      </c>
      <c r="D17" s="76">
        <v>8</v>
      </c>
      <c r="E17" s="76">
        <v>6</v>
      </c>
      <c r="F17" s="76">
        <v>7</v>
      </c>
      <c r="G17" s="18"/>
      <c r="J17" s="2" t="str">
        <f t="shared" si="1"/>
        <v>Kock 4</v>
      </c>
      <c r="K17" s="66">
        <f t="shared" si="0"/>
        <v>7</v>
      </c>
      <c r="L17" s="66">
        <f t="shared" si="0"/>
        <v>6</v>
      </c>
      <c r="M17" s="66">
        <f t="shared" si="0"/>
        <v>5</v>
      </c>
      <c r="N17" s="66">
        <f t="shared" si="0"/>
        <v>6</v>
      </c>
      <c r="O17" s="66"/>
    </row>
    <row r="18" spans="2:15">
      <c r="B18" s="14" t="s">
        <v>6</v>
      </c>
      <c r="C18" s="76">
        <v>7</v>
      </c>
      <c r="D18" s="76">
        <v>6</v>
      </c>
      <c r="E18" s="76">
        <v>5</v>
      </c>
      <c r="F18" s="76">
        <v>6</v>
      </c>
      <c r="G18" s="18"/>
      <c r="J18" s="2" t="str">
        <f t="shared" si="1"/>
        <v>Kock 5</v>
      </c>
      <c r="K18" s="66">
        <f t="shared" si="0"/>
        <v>7</v>
      </c>
      <c r="L18" s="66">
        <f t="shared" si="0"/>
        <v>6</v>
      </c>
      <c r="M18" s="66">
        <f t="shared" si="0"/>
        <v>6.5</v>
      </c>
      <c r="N18" s="66">
        <f t="shared" si="0"/>
        <v>6</v>
      </c>
      <c r="O18" s="66"/>
    </row>
    <row r="19" spans="2:15">
      <c r="B19" s="14" t="s">
        <v>7</v>
      </c>
      <c r="C19" s="76">
        <v>7</v>
      </c>
      <c r="D19" s="76">
        <v>6</v>
      </c>
      <c r="E19" s="76">
        <v>6.5</v>
      </c>
      <c r="F19" s="76">
        <v>6</v>
      </c>
      <c r="G19" s="18"/>
      <c r="J19" s="2" t="str">
        <f t="shared" si="1"/>
        <v>Kock 6</v>
      </c>
      <c r="K19" s="66">
        <f t="shared" si="0"/>
        <v>8</v>
      </c>
      <c r="L19" s="66">
        <f t="shared" si="0"/>
        <v>7</v>
      </c>
      <c r="M19" s="66">
        <f t="shared" si="0"/>
        <v>7</v>
      </c>
      <c r="N19" s="66">
        <f t="shared" si="0"/>
        <v>7</v>
      </c>
      <c r="O19" s="66"/>
    </row>
    <row r="20" spans="2:15">
      <c r="B20" s="14" t="s">
        <v>8</v>
      </c>
      <c r="C20" s="76">
        <v>8</v>
      </c>
      <c r="D20" s="76">
        <v>7</v>
      </c>
      <c r="E20" s="76">
        <v>7</v>
      </c>
      <c r="F20" s="76">
        <v>7</v>
      </c>
      <c r="G20" s="18"/>
      <c r="J20" s="2" t="str">
        <f t="shared" si="1"/>
        <v>Kock 7</v>
      </c>
      <c r="K20" s="66">
        <f t="shared" si="0"/>
        <v>7</v>
      </c>
      <c r="L20" s="66">
        <f t="shared" si="0"/>
        <v>6</v>
      </c>
      <c r="M20" s="66">
        <f t="shared" si="0"/>
        <v>5</v>
      </c>
      <c r="N20" s="66">
        <f t="shared" si="0"/>
        <v>5</v>
      </c>
      <c r="O20" s="66"/>
    </row>
    <row r="21" spans="2:15">
      <c r="B21" s="14" t="s">
        <v>9</v>
      </c>
      <c r="C21" s="76">
        <v>7</v>
      </c>
      <c r="D21" s="76">
        <v>6</v>
      </c>
      <c r="E21" s="76">
        <v>5</v>
      </c>
      <c r="F21" s="76">
        <v>5</v>
      </c>
      <c r="G21" s="18"/>
      <c r="J21" s="2" t="str">
        <f t="shared" si="1"/>
        <v>Kock 8</v>
      </c>
      <c r="K21" s="66">
        <f t="shared" si="0"/>
        <v>7</v>
      </c>
      <c r="L21" s="66">
        <f t="shared" si="0"/>
        <v>6</v>
      </c>
      <c r="M21" s="66">
        <f t="shared" si="0"/>
        <v>6</v>
      </c>
      <c r="N21" s="66">
        <f t="shared" si="0"/>
        <v>6</v>
      </c>
      <c r="O21" s="66"/>
    </row>
    <row r="22" spans="2:15">
      <c r="B22" s="14" t="s">
        <v>10</v>
      </c>
      <c r="C22" s="76">
        <v>7</v>
      </c>
      <c r="D22" s="76">
        <v>6</v>
      </c>
      <c r="E22" s="76">
        <v>6</v>
      </c>
      <c r="F22" s="76">
        <v>6</v>
      </c>
      <c r="G22" s="18"/>
      <c r="J22" s="2" t="str">
        <f t="shared" si="1"/>
        <v>Kock 9</v>
      </c>
      <c r="K22" s="66">
        <f t="shared" si="0"/>
        <v>5</v>
      </c>
      <c r="L22" s="66">
        <f t="shared" si="0"/>
        <v>5</v>
      </c>
      <c r="M22" s="66">
        <f t="shared" si="0"/>
        <v>5</v>
      </c>
      <c r="N22" s="66">
        <f t="shared" si="0"/>
        <v>6</v>
      </c>
      <c r="O22" s="66"/>
    </row>
    <row r="23" spans="2:15">
      <c r="B23" s="14" t="s">
        <v>11</v>
      </c>
      <c r="C23" s="76">
        <v>5</v>
      </c>
      <c r="D23" s="76">
        <v>5</v>
      </c>
      <c r="E23" s="76">
        <v>5</v>
      </c>
      <c r="F23" s="76">
        <v>6</v>
      </c>
      <c r="G23" s="18"/>
      <c r="J23" s="2" t="str">
        <f t="shared" si="1"/>
        <v>Kock 10</v>
      </c>
      <c r="K23" s="66">
        <f t="shared" si="0"/>
        <v>7</v>
      </c>
      <c r="L23" s="66">
        <f t="shared" si="0"/>
        <v>6</v>
      </c>
      <c r="M23" s="66">
        <f t="shared" si="0"/>
        <v>7</v>
      </c>
      <c r="N23" s="66">
        <f t="shared" si="0"/>
        <v>7</v>
      </c>
      <c r="O23" s="66"/>
    </row>
    <row r="24" spans="2:15">
      <c r="B24" s="14" t="s">
        <v>12</v>
      </c>
      <c r="C24" s="76">
        <v>7</v>
      </c>
      <c r="D24" s="76">
        <v>6</v>
      </c>
      <c r="E24" s="76">
        <v>7</v>
      </c>
      <c r="F24" s="76">
        <v>7</v>
      </c>
      <c r="G24" s="18"/>
      <c r="J24" s="2" t="str">
        <f t="shared" si="1"/>
        <v>Kock 11</v>
      </c>
      <c r="K24" s="66">
        <f t="shared" si="0"/>
        <v>5</v>
      </c>
      <c r="L24" s="66">
        <f t="shared" si="0"/>
        <v>6</v>
      </c>
      <c r="M24" s="66">
        <f t="shared" si="0"/>
        <v>6</v>
      </c>
      <c r="N24" s="66">
        <f t="shared" si="0"/>
        <v>6</v>
      </c>
      <c r="O24" s="66"/>
    </row>
    <row r="25" spans="2:15">
      <c r="B25" s="14" t="s">
        <v>13</v>
      </c>
      <c r="C25" s="76">
        <v>5</v>
      </c>
      <c r="D25" s="76">
        <v>6</v>
      </c>
      <c r="E25" s="76">
        <v>6</v>
      </c>
      <c r="F25" s="76">
        <v>6</v>
      </c>
      <c r="G25" s="18"/>
      <c r="J25" s="2" t="s">
        <v>32</v>
      </c>
      <c r="K25" s="66">
        <f t="shared" si="0"/>
        <v>8</v>
      </c>
      <c r="L25" s="66">
        <f t="shared" si="0"/>
        <v>7</v>
      </c>
      <c r="M25" s="66">
        <f t="shared" si="0"/>
        <v>7</v>
      </c>
      <c r="N25" s="66">
        <f t="shared" si="0"/>
        <v>8</v>
      </c>
      <c r="O25" s="66"/>
    </row>
    <row r="26" spans="2:15">
      <c r="B26" s="14" t="s">
        <v>32</v>
      </c>
      <c r="C26" s="76">
        <v>8</v>
      </c>
      <c r="D26" s="76">
        <v>7</v>
      </c>
      <c r="E26" s="76">
        <v>7</v>
      </c>
      <c r="F26" s="76">
        <v>8</v>
      </c>
      <c r="G26" s="18"/>
      <c r="J26" s="2" t="s">
        <v>33</v>
      </c>
      <c r="K26" s="66">
        <f t="shared" si="0"/>
        <v>7</v>
      </c>
      <c r="L26" s="66">
        <f t="shared" si="0"/>
        <v>5</v>
      </c>
      <c r="M26" s="66">
        <f t="shared" si="0"/>
        <v>7</v>
      </c>
      <c r="N26" s="66">
        <f t="shared" si="0"/>
        <v>6</v>
      </c>
      <c r="O26" s="66"/>
    </row>
    <row r="27" spans="2:15">
      <c r="B27" s="14" t="s">
        <v>33</v>
      </c>
      <c r="C27" s="76">
        <v>7</v>
      </c>
      <c r="D27" s="76">
        <v>5</v>
      </c>
      <c r="E27" s="76">
        <v>7</v>
      </c>
      <c r="F27" s="76">
        <v>6</v>
      </c>
      <c r="G27" s="18"/>
      <c r="J27" s="2" t="s">
        <v>34</v>
      </c>
      <c r="K27" s="66">
        <f t="shared" si="0"/>
        <v>6</v>
      </c>
      <c r="L27" s="66">
        <f t="shared" si="0"/>
        <v>8</v>
      </c>
      <c r="M27" s="66">
        <f t="shared" si="0"/>
        <v>7</v>
      </c>
      <c r="N27" s="66">
        <f t="shared" si="0"/>
        <v>7</v>
      </c>
      <c r="O27" s="66"/>
    </row>
    <row r="28" spans="2:15">
      <c r="B28" s="14" t="s">
        <v>34</v>
      </c>
      <c r="C28" s="76">
        <v>6</v>
      </c>
      <c r="D28" s="76">
        <v>8</v>
      </c>
      <c r="E28" s="76">
        <v>7</v>
      </c>
      <c r="F28" s="76">
        <v>7</v>
      </c>
      <c r="G28" s="18"/>
      <c r="J28" s="2" t="s">
        <v>35</v>
      </c>
      <c r="K28" s="66">
        <f t="shared" si="0"/>
        <v>7</v>
      </c>
      <c r="L28" s="66">
        <f t="shared" si="0"/>
        <v>7</v>
      </c>
      <c r="M28" s="66">
        <f t="shared" si="0"/>
        <v>7</v>
      </c>
      <c r="N28" s="66">
        <f t="shared" si="0"/>
        <v>7</v>
      </c>
      <c r="O28" s="66"/>
    </row>
    <row r="29" spans="2:15">
      <c r="B29" s="14" t="s">
        <v>35</v>
      </c>
      <c r="C29" s="76">
        <v>7</v>
      </c>
      <c r="D29" s="76">
        <v>7</v>
      </c>
      <c r="E29" s="76">
        <v>7</v>
      </c>
      <c r="F29" s="76">
        <v>7</v>
      </c>
      <c r="G29" s="18"/>
      <c r="J29" s="2" t="s">
        <v>45</v>
      </c>
      <c r="K29" s="66">
        <f t="shared" si="0"/>
        <v>7</v>
      </c>
      <c r="L29" s="66">
        <f t="shared" si="0"/>
        <v>5</v>
      </c>
      <c r="M29" s="66">
        <f t="shared" si="0"/>
        <v>4</v>
      </c>
      <c r="N29" s="66">
        <f t="shared" si="0"/>
        <v>6</v>
      </c>
      <c r="O29" s="21"/>
    </row>
    <row r="30" spans="2:15">
      <c r="B30" s="21" t="s">
        <v>45</v>
      </c>
      <c r="C30" s="80">
        <v>7</v>
      </c>
      <c r="D30" s="80">
        <v>5</v>
      </c>
      <c r="E30" s="80">
        <v>4</v>
      </c>
      <c r="F30" s="80">
        <v>6</v>
      </c>
      <c r="G30" s="21"/>
      <c r="J30" s="2" t="s">
        <v>46</v>
      </c>
      <c r="K30" s="66">
        <f t="shared" ref="K30:N48" si="2">C31</f>
        <v>6.5</v>
      </c>
      <c r="L30" s="66">
        <f t="shared" si="2"/>
        <v>5</v>
      </c>
      <c r="M30" s="66">
        <f t="shared" si="2"/>
        <v>6</v>
      </c>
      <c r="N30" s="66">
        <f t="shared" si="2"/>
        <v>5</v>
      </c>
      <c r="O30" s="21"/>
    </row>
    <row r="31" spans="2:15">
      <c r="B31" s="21" t="s">
        <v>46</v>
      </c>
      <c r="C31" s="80">
        <v>6.5</v>
      </c>
      <c r="D31" s="80">
        <v>5</v>
      </c>
      <c r="E31" s="80">
        <v>6</v>
      </c>
      <c r="F31" s="80">
        <v>5</v>
      </c>
      <c r="G31" s="21"/>
      <c r="J31" s="2" t="s">
        <v>47</v>
      </c>
      <c r="K31" s="66">
        <f t="shared" si="2"/>
        <v>7</v>
      </c>
      <c r="L31" s="66">
        <f t="shared" si="2"/>
        <v>6</v>
      </c>
      <c r="M31" s="66">
        <f t="shared" si="2"/>
        <v>6</v>
      </c>
      <c r="N31" s="66">
        <f t="shared" si="2"/>
        <v>8</v>
      </c>
      <c r="O31" s="21"/>
    </row>
    <row r="32" spans="2:15">
      <c r="B32" s="21" t="s">
        <v>67</v>
      </c>
      <c r="C32" s="76">
        <v>7</v>
      </c>
      <c r="D32" s="76">
        <v>6</v>
      </c>
      <c r="E32" s="76">
        <v>6</v>
      </c>
      <c r="F32" s="76">
        <v>8</v>
      </c>
      <c r="G32" s="21"/>
      <c r="J32" s="2" t="s">
        <v>48</v>
      </c>
      <c r="K32" s="66">
        <f t="shared" si="2"/>
        <v>8</v>
      </c>
      <c r="L32" s="66">
        <f t="shared" si="2"/>
        <v>6</v>
      </c>
      <c r="M32" s="66">
        <f t="shared" si="2"/>
        <v>7</v>
      </c>
      <c r="N32" s="66">
        <f t="shared" si="2"/>
        <v>8</v>
      </c>
      <c r="O32" s="21"/>
    </row>
    <row r="33" spans="2:15">
      <c r="B33" s="21" t="s">
        <v>68</v>
      </c>
      <c r="C33" s="80">
        <v>8</v>
      </c>
      <c r="D33" s="80">
        <v>6</v>
      </c>
      <c r="E33" s="80">
        <v>7</v>
      </c>
      <c r="F33" s="80">
        <v>8</v>
      </c>
      <c r="G33" s="21"/>
      <c r="H33" s="11"/>
      <c r="I33" s="22"/>
      <c r="J33" s="2" t="s">
        <v>49</v>
      </c>
      <c r="K33" s="66">
        <f t="shared" si="2"/>
        <v>5</v>
      </c>
      <c r="L33" s="66">
        <f t="shared" si="2"/>
        <v>6</v>
      </c>
      <c r="M33" s="66">
        <f t="shared" si="2"/>
        <v>5</v>
      </c>
      <c r="N33" s="66">
        <f t="shared" si="2"/>
        <v>7</v>
      </c>
      <c r="O33" s="21"/>
    </row>
    <row r="34" spans="2:15">
      <c r="B34" s="21" t="s">
        <v>49</v>
      </c>
      <c r="C34" s="80">
        <v>5</v>
      </c>
      <c r="D34" s="80">
        <v>6</v>
      </c>
      <c r="E34" s="80">
        <v>5</v>
      </c>
      <c r="F34" s="80">
        <v>7</v>
      </c>
      <c r="G34" s="21"/>
      <c r="H34" s="11"/>
      <c r="I34" s="11"/>
      <c r="J34" s="2" t="s">
        <v>50</v>
      </c>
      <c r="K34" s="66">
        <f t="shared" si="2"/>
        <v>7</v>
      </c>
      <c r="L34" s="66">
        <f t="shared" si="2"/>
        <v>7</v>
      </c>
      <c r="M34" s="66">
        <f t="shared" si="2"/>
        <v>8</v>
      </c>
      <c r="N34" s="66">
        <f t="shared" si="2"/>
        <v>8</v>
      </c>
      <c r="O34" s="21"/>
    </row>
    <row r="35" spans="2:15" ht="21" customHeight="1">
      <c r="B35" s="21" t="s">
        <v>69</v>
      </c>
      <c r="C35" s="80">
        <v>7</v>
      </c>
      <c r="D35" s="80">
        <v>7</v>
      </c>
      <c r="E35" s="80">
        <v>8</v>
      </c>
      <c r="F35" s="80">
        <v>8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2"/>
        <v>0</v>
      </c>
      <c r="M36" s="66">
        <f t="shared" si="2"/>
        <v>0</v>
      </c>
      <c r="N36" s="66">
        <f t="shared" si="2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2"/>
        <v>0</v>
      </c>
      <c r="M37" s="66">
        <f t="shared" si="2"/>
        <v>0</v>
      </c>
      <c r="N37" s="66">
        <f t="shared" si="2"/>
        <v>0</v>
      </c>
      <c r="O37" s="21"/>
    </row>
    <row r="38" spans="2:15">
      <c r="B38" s="21"/>
      <c r="C38" s="80"/>
      <c r="D38" s="80"/>
      <c r="E38" s="80"/>
      <c r="F38" s="80"/>
      <c r="G38" s="21"/>
      <c r="J38" s="2" t="s">
        <v>54</v>
      </c>
      <c r="K38" s="66">
        <f t="shared" si="2"/>
        <v>0</v>
      </c>
      <c r="L38" s="66">
        <f t="shared" si="2"/>
        <v>0</v>
      </c>
      <c r="M38" s="66">
        <f t="shared" si="2"/>
        <v>0</v>
      </c>
      <c r="N38" s="66">
        <f t="shared" si="2"/>
        <v>0</v>
      </c>
      <c r="O38" s="21"/>
    </row>
    <row r="39" spans="2:15">
      <c r="B39" s="73"/>
      <c r="C39" s="80"/>
      <c r="D39" s="80"/>
      <c r="E39" s="80"/>
      <c r="F39" s="80"/>
      <c r="G39" s="21"/>
      <c r="J39" s="2" t="s">
        <v>55</v>
      </c>
      <c r="K39" s="66">
        <f t="shared" si="2"/>
        <v>0</v>
      </c>
      <c r="L39" s="66">
        <f t="shared" si="2"/>
        <v>0</v>
      </c>
      <c r="M39" s="66">
        <f t="shared" si="2"/>
        <v>0</v>
      </c>
      <c r="N39" s="66">
        <f t="shared" si="2"/>
        <v>0</v>
      </c>
      <c r="O39" s="21"/>
    </row>
    <row r="40" spans="2:15">
      <c r="B40" s="21"/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2"/>
        <v>0</v>
      </c>
      <c r="M41" s="66">
        <f t="shared" si="2"/>
        <v>0</v>
      </c>
      <c r="N41" s="66">
        <f t="shared" si="2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2"/>
        <v>0</v>
      </c>
      <c r="M42" s="66">
        <f t="shared" si="2"/>
        <v>0</v>
      </c>
      <c r="N42" s="66">
        <f t="shared" si="2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2"/>
        <v>0</v>
      </c>
      <c r="M43" s="66">
        <f t="shared" si="2"/>
        <v>0</v>
      </c>
      <c r="N43" s="66">
        <f t="shared" si="2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2"/>
        <v>0</v>
      </c>
      <c r="M44" s="66">
        <f t="shared" si="2"/>
        <v>0</v>
      </c>
      <c r="N44" s="66">
        <f t="shared" si="2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2"/>
        <v>0</v>
      </c>
      <c r="M45" s="66">
        <f t="shared" si="2"/>
        <v>0</v>
      </c>
      <c r="N45" s="66">
        <f t="shared" si="2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2"/>
        <v>0</v>
      </c>
      <c r="M46" s="66">
        <f t="shared" si="2"/>
        <v>0</v>
      </c>
      <c r="N46" s="66">
        <f t="shared" si="2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2"/>
        <v>0</v>
      </c>
      <c r="M47" s="66">
        <f t="shared" si="2"/>
        <v>0</v>
      </c>
      <c r="N47" s="66">
        <f t="shared" si="2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2"/>
        <v>0</v>
      </c>
      <c r="M48" s="66">
        <f t="shared" si="2"/>
        <v>0</v>
      </c>
      <c r="N48" s="66">
        <f t="shared" si="2"/>
        <v>0</v>
      </c>
      <c r="O48" s="21"/>
    </row>
    <row r="49" spans="2:7">
      <c r="B49" s="21"/>
      <c r="C49" s="77"/>
      <c r="D49" s="77"/>
      <c r="E49" s="77"/>
      <c r="F49" s="77"/>
      <c r="G49" s="21"/>
    </row>
    <row r="50" spans="2:7">
      <c r="B50" s="14" t="s">
        <v>18</v>
      </c>
      <c r="C50" s="18">
        <f>SUM(C15:C49)</f>
        <v>143.5</v>
      </c>
      <c r="D50" s="18">
        <f>SUM(D15:D49)</f>
        <v>132</v>
      </c>
      <c r="E50" s="18">
        <f>SUM(E15:E49)</f>
        <v>130.5</v>
      </c>
      <c r="F50" s="18">
        <f>SUM(F15:F49)*2</f>
        <v>280</v>
      </c>
      <c r="G50" s="71">
        <f>SUM(C50:F50)/C8</f>
        <v>32.666666666666664</v>
      </c>
    </row>
    <row r="51" spans="2:7">
      <c r="B51" s="19" t="s">
        <v>17</v>
      </c>
      <c r="C51" s="20">
        <f>C50/C8</f>
        <v>6.833333333333333</v>
      </c>
      <c r="D51" s="20">
        <f>D50/C8</f>
        <v>6.2857142857142856</v>
      </c>
      <c r="E51" s="20">
        <f>E50/C8</f>
        <v>6.2142857142857144</v>
      </c>
      <c r="F51" s="20">
        <f>F50/C8</f>
        <v>13.333333333333334</v>
      </c>
      <c r="G51" s="72">
        <f>SUM(C51:F51)</f>
        <v>32.666666666666664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77" priority="13" operator="greaterThan">
      <formula>10</formula>
    </cfRule>
  </conditionalFormatting>
  <conditionalFormatting sqref="C15:F29">
    <cfRule type="cellIs" dxfId="76" priority="7" operator="lessThan">
      <formula>1</formula>
    </cfRule>
    <cfRule type="cellIs" dxfId="75" priority="10" operator="lessThan">
      <formula>1</formula>
    </cfRule>
    <cfRule type="cellIs" dxfId="74" priority="11" operator="lessThan">
      <formula>1</formula>
    </cfRule>
    <cfRule type="cellIs" dxfId="73" priority="12" operator="greaterThan">
      <formula>10</formula>
    </cfRule>
  </conditionalFormatting>
  <conditionalFormatting sqref="C8">
    <cfRule type="cellIs" dxfId="72" priority="8" operator="lessThan">
      <formula>1</formula>
    </cfRule>
    <cfRule type="cellIs" dxfId="71" priority="9" operator="lessThan">
      <formula>1</formula>
    </cfRule>
  </conditionalFormatting>
  <conditionalFormatting sqref="G11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12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13">
    <cfRule type="cellIs" dxfId="66" priority="1" operator="lessThan">
      <formula>1</formula>
    </cfRule>
    <cfRule type="cellIs" dxfId="65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6" zoomScale="60" zoomScaleNormal="60" workbookViewId="0">
      <selection activeCell="N6" sqref="N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105</v>
      </c>
      <c r="C5" s="5"/>
      <c r="D5" s="6"/>
      <c r="E5" s="6"/>
      <c r="F5" s="6"/>
      <c r="G5" s="7"/>
    </row>
    <row r="6" spans="2:15" s="8" customFormat="1" ht="27" customHeight="1">
      <c r="B6" s="4" t="s">
        <v>88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9" si="0">C15</f>
        <v>7</v>
      </c>
      <c r="L14" s="66">
        <f t="shared" si="0"/>
        <v>8</v>
      </c>
      <c r="M14" s="66">
        <f t="shared" si="0"/>
        <v>8</v>
      </c>
      <c r="N14" s="66">
        <f t="shared" si="0"/>
        <v>8</v>
      </c>
      <c r="O14" s="66"/>
    </row>
    <row r="15" spans="2:15">
      <c r="B15" s="16" t="s">
        <v>3</v>
      </c>
      <c r="C15" s="75">
        <v>7</v>
      </c>
      <c r="D15" s="75">
        <v>8</v>
      </c>
      <c r="E15" s="75">
        <v>8</v>
      </c>
      <c r="F15" s="75">
        <v>8</v>
      </c>
      <c r="G15" s="69"/>
      <c r="J15" s="2" t="str">
        <f t="shared" ref="J15:J24" si="1">B16</f>
        <v>Kock2</v>
      </c>
      <c r="K15" s="66">
        <f t="shared" si="0"/>
        <v>9</v>
      </c>
      <c r="L15" s="66">
        <f t="shared" si="0"/>
        <v>8</v>
      </c>
      <c r="M15" s="66">
        <f t="shared" si="0"/>
        <v>8</v>
      </c>
      <c r="N15" s="66">
        <f t="shared" si="0"/>
        <v>9</v>
      </c>
      <c r="O15" s="66"/>
    </row>
    <row r="16" spans="2:15">
      <c r="B16" s="14" t="s">
        <v>4</v>
      </c>
      <c r="C16" s="76">
        <v>9</v>
      </c>
      <c r="D16" s="76">
        <v>8</v>
      </c>
      <c r="E16" s="76">
        <v>8</v>
      </c>
      <c r="F16" s="76">
        <v>9</v>
      </c>
      <c r="G16" s="18"/>
      <c r="J16" s="2" t="str">
        <f t="shared" si="1"/>
        <v>Kock 3</v>
      </c>
      <c r="K16" s="66">
        <f t="shared" si="0"/>
        <v>7</v>
      </c>
      <c r="L16" s="66">
        <f t="shared" si="0"/>
        <v>7</v>
      </c>
      <c r="M16" s="66">
        <f t="shared" si="0"/>
        <v>7</v>
      </c>
      <c r="N16" s="66">
        <f t="shared" si="0"/>
        <v>9</v>
      </c>
      <c r="O16" s="66"/>
    </row>
    <row r="17" spans="2:15">
      <c r="B17" s="14" t="s">
        <v>5</v>
      </c>
      <c r="C17" s="76">
        <v>7</v>
      </c>
      <c r="D17" s="76">
        <v>7</v>
      </c>
      <c r="E17" s="76">
        <v>7</v>
      </c>
      <c r="F17" s="76">
        <v>9</v>
      </c>
      <c r="G17" s="18"/>
      <c r="J17" s="2" t="str">
        <f t="shared" si="1"/>
        <v>Kock 4</v>
      </c>
      <c r="K17" s="66">
        <f t="shared" si="0"/>
        <v>7.5</v>
      </c>
      <c r="L17" s="66">
        <f t="shared" si="0"/>
        <v>7</v>
      </c>
      <c r="M17" s="66">
        <f t="shared" si="0"/>
        <v>6.5</v>
      </c>
      <c r="N17" s="66">
        <f t="shared" si="0"/>
        <v>7</v>
      </c>
      <c r="O17" s="66"/>
    </row>
    <row r="18" spans="2:15">
      <c r="B18" s="14" t="s">
        <v>6</v>
      </c>
      <c r="C18" s="76">
        <v>7.5</v>
      </c>
      <c r="D18" s="76">
        <v>7</v>
      </c>
      <c r="E18" s="76">
        <v>6.5</v>
      </c>
      <c r="F18" s="76">
        <v>7</v>
      </c>
      <c r="G18" s="18"/>
      <c r="J18" s="2" t="str">
        <f t="shared" si="1"/>
        <v>Kock 5</v>
      </c>
      <c r="K18" s="66">
        <f t="shared" si="0"/>
        <v>7.5</v>
      </c>
      <c r="L18" s="66">
        <f t="shared" si="0"/>
        <v>7</v>
      </c>
      <c r="M18" s="66">
        <f t="shared" si="0"/>
        <v>8</v>
      </c>
      <c r="N18" s="66">
        <f t="shared" si="0"/>
        <v>7.5</v>
      </c>
      <c r="O18" s="66"/>
    </row>
    <row r="19" spans="2:15">
      <c r="B19" s="14" t="s">
        <v>7</v>
      </c>
      <c r="C19" s="76">
        <v>7.5</v>
      </c>
      <c r="D19" s="76">
        <v>7</v>
      </c>
      <c r="E19" s="76">
        <v>8</v>
      </c>
      <c r="F19" s="76">
        <v>7.5</v>
      </c>
      <c r="G19" s="18"/>
      <c r="J19" s="2" t="str">
        <f t="shared" si="1"/>
        <v>Kock 6</v>
      </c>
      <c r="K19" s="66">
        <f t="shared" si="0"/>
        <v>9</v>
      </c>
      <c r="L19" s="66">
        <f t="shared" si="0"/>
        <v>9</v>
      </c>
      <c r="M19" s="66">
        <f t="shared" si="0"/>
        <v>9</v>
      </c>
      <c r="N19" s="66">
        <f t="shared" si="0"/>
        <v>7</v>
      </c>
      <c r="O19" s="66"/>
    </row>
    <row r="20" spans="2:15">
      <c r="B20" s="14" t="s">
        <v>8</v>
      </c>
      <c r="C20" s="76">
        <v>9</v>
      </c>
      <c r="D20" s="76">
        <v>9</v>
      </c>
      <c r="E20" s="76">
        <v>9</v>
      </c>
      <c r="F20" s="76">
        <v>7</v>
      </c>
      <c r="G20" s="18"/>
      <c r="J20" s="2" t="str">
        <f t="shared" si="1"/>
        <v>Kock 7</v>
      </c>
      <c r="K20" s="66">
        <f t="shared" si="0"/>
        <v>9</v>
      </c>
      <c r="L20" s="66">
        <f t="shared" si="0"/>
        <v>8</v>
      </c>
      <c r="M20" s="66">
        <f t="shared" si="0"/>
        <v>8</v>
      </c>
      <c r="N20" s="66">
        <f t="shared" si="0"/>
        <v>9</v>
      </c>
      <c r="O20" s="66"/>
    </row>
    <row r="21" spans="2:15">
      <c r="B21" s="14" t="s">
        <v>9</v>
      </c>
      <c r="C21" s="76">
        <v>9</v>
      </c>
      <c r="D21" s="76">
        <v>8</v>
      </c>
      <c r="E21" s="76">
        <v>8</v>
      </c>
      <c r="F21" s="76">
        <v>9</v>
      </c>
      <c r="G21" s="18"/>
      <c r="J21" s="2" t="str">
        <f t="shared" si="1"/>
        <v>Kock 8</v>
      </c>
      <c r="K21" s="66">
        <f t="shared" si="0"/>
        <v>4</v>
      </c>
      <c r="L21" s="66">
        <f t="shared" si="0"/>
        <v>4</v>
      </c>
      <c r="M21" s="66">
        <f t="shared" si="0"/>
        <v>4</v>
      </c>
      <c r="N21" s="66">
        <f t="shared" si="0"/>
        <v>4</v>
      </c>
      <c r="O21" s="66"/>
    </row>
    <row r="22" spans="2:15">
      <c r="B22" s="14" t="s">
        <v>10</v>
      </c>
      <c r="C22" s="76">
        <v>4</v>
      </c>
      <c r="D22" s="76">
        <v>4</v>
      </c>
      <c r="E22" s="76">
        <v>4</v>
      </c>
      <c r="F22" s="76">
        <v>4</v>
      </c>
      <c r="G22" s="18"/>
      <c r="J22" s="2" t="str">
        <f t="shared" si="1"/>
        <v>Kock 9</v>
      </c>
      <c r="K22" s="66">
        <f t="shared" si="0"/>
        <v>7</v>
      </c>
      <c r="L22" s="66">
        <f t="shared" si="0"/>
        <v>6</v>
      </c>
      <c r="M22" s="66">
        <f t="shared" si="0"/>
        <v>5</v>
      </c>
      <c r="N22" s="66">
        <f t="shared" si="0"/>
        <v>5</v>
      </c>
      <c r="O22" s="66"/>
    </row>
    <row r="23" spans="2:15">
      <c r="B23" s="14" t="s">
        <v>11</v>
      </c>
      <c r="C23" s="76">
        <v>7</v>
      </c>
      <c r="D23" s="76">
        <v>6</v>
      </c>
      <c r="E23" s="76">
        <v>5</v>
      </c>
      <c r="F23" s="76">
        <v>5</v>
      </c>
      <c r="G23" s="18"/>
      <c r="J23" s="2" t="str">
        <f t="shared" si="1"/>
        <v>Kock 10</v>
      </c>
      <c r="K23" s="66">
        <f t="shared" si="0"/>
        <v>7</v>
      </c>
      <c r="L23" s="66">
        <f t="shared" si="0"/>
        <v>7</v>
      </c>
      <c r="M23" s="66">
        <f t="shared" si="0"/>
        <v>6</v>
      </c>
      <c r="N23" s="66">
        <f t="shared" si="0"/>
        <v>7</v>
      </c>
      <c r="O23" s="66"/>
    </row>
    <row r="24" spans="2:15">
      <c r="B24" s="14" t="s">
        <v>12</v>
      </c>
      <c r="C24" s="76">
        <v>7</v>
      </c>
      <c r="D24" s="76">
        <v>7</v>
      </c>
      <c r="E24" s="76">
        <v>6</v>
      </c>
      <c r="F24" s="76">
        <v>7</v>
      </c>
      <c r="G24" s="18"/>
      <c r="J24" s="2" t="str">
        <f t="shared" si="1"/>
        <v>Kock 11</v>
      </c>
      <c r="K24" s="66">
        <f t="shared" si="0"/>
        <v>6</v>
      </c>
      <c r="L24" s="66">
        <f t="shared" si="0"/>
        <v>7</v>
      </c>
      <c r="M24" s="66">
        <f t="shared" si="0"/>
        <v>8</v>
      </c>
      <c r="N24" s="66">
        <f t="shared" si="0"/>
        <v>7</v>
      </c>
      <c r="O24" s="66"/>
    </row>
    <row r="25" spans="2:15">
      <c r="B25" s="14" t="s">
        <v>13</v>
      </c>
      <c r="C25" s="76">
        <v>6</v>
      </c>
      <c r="D25" s="76">
        <v>7</v>
      </c>
      <c r="E25" s="76">
        <v>8</v>
      </c>
      <c r="F25" s="76">
        <v>7</v>
      </c>
      <c r="G25" s="18"/>
      <c r="J25" s="2" t="s">
        <v>32</v>
      </c>
      <c r="K25" s="66">
        <f t="shared" si="0"/>
        <v>8</v>
      </c>
      <c r="L25" s="66">
        <f t="shared" si="0"/>
        <v>6</v>
      </c>
      <c r="M25" s="66">
        <f t="shared" si="0"/>
        <v>6</v>
      </c>
      <c r="N25" s="66">
        <f t="shared" si="0"/>
        <v>6</v>
      </c>
      <c r="O25" s="66"/>
    </row>
    <row r="26" spans="2:15">
      <c r="B26" s="14" t="s">
        <v>32</v>
      </c>
      <c r="C26" s="76">
        <v>8</v>
      </c>
      <c r="D26" s="76">
        <v>6</v>
      </c>
      <c r="E26" s="76">
        <v>6</v>
      </c>
      <c r="F26" s="76">
        <v>6</v>
      </c>
      <c r="G26" s="18"/>
      <c r="J26" s="2" t="s">
        <v>33</v>
      </c>
      <c r="K26" s="66">
        <f t="shared" si="0"/>
        <v>8</v>
      </c>
      <c r="L26" s="66">
        <f t="shared" si="0"/>
        <v>6</v>
      </c>
      <c r="M26" s="66">
        <f t="shared" si="0"/>
        <v>5</v>
      </c>
      <c r="N26" s="66">
        <f t="shared" si="0"/>
        <v>7</v>
      </c>
      <c r="O26" s="66"/>
    </row>
    <row r="27" spans="2:15">
      <c r="B27" s="14" t="s">
        <v>33</v>
      </c>
      <c r="C27" s="76">
        <v>8</v>
      </c>
      <c r="D27" s="76">
        <v>6</v>
      </c>
      <c r="E27" s="76">
        <v>5</v>
      </c>
      <c r="F27" s="76">
        <v>7</v>
      </c>
      <c r="G27" s="18"/>
      <c r="J27" s="2" t="s">
        <v>34</v>
      </c>
      <c r="K27" s="66">
        <f t="shared" si="0"/>
        <v>8</v>
      </c>
      <c r="L27" s="66">
        <f t="shared" si="0"/>
        <v>10</v>
      </c>
      <c r="M27" s="66">
        <f t="shared" si="0"/>
        <v>10</v>
      </c>
      <c r="N27" s="66">
        <f t="shared" si="0"/>
        <v>9</v>
      </c>
      <c r="O27" s="66"/>
    </row>
    <row r="28" spans="2:15">
      <c r="B28" s="14" t="s">
        <v>34</v>
      </c>
      <c r="C28" s="76">
        <v>8</v>
      </c>
      <c r="D28" s="76">
        <v>10</v>
      </c>
      <c r="E28" s="76">
        <v>10</v>
      </c>
      <c r="F28" s="76">
        <v>9</v>
      </c>
      <c r="G28" s="18"/>
      <c r="J28" s="2" t="s">
        <v>35</v>
      </c>
      <c r="K28" s="66">
        <f t="shared" si="0"/>
        <v>9</v>
      </c>
      <c r="L28" s="66">
        <f t="shared" si="0"/>
        <v>8</v>
      </c>
      <c r="M28" s="66">
        <f t="shared" si="0"/>
        <v>8</v>
      </c>
      <c r="N28" s="66">
        <f t="shared" si="0"/>
        <v>6</v>
      </c>
      <c r="O28" s="66"/>
    </row>
    <row r="29" spans="2:15">
      <c r="B29" s="14" t="s">
        <v>35</v>
      </c>
      <c r="C29" s="76">
        <v>9</v>
      </c>
      <c r="D29" s="76">
        <v>8</v>
      </c>
      <c r="E29" s="76">
        <v>8</v>
      </c>
      <c r="F29" s="76">
        <v>6</v>
      </c>
      <c r="G29" s="18"/>
      <c r="J29" s="2" t="s">
        <v>45</v>
      </c>
      <c r="K29" s="66">
        <f t="shared" si="0"/>
        <v>7</v>
      </c>
      <c r="L29" s="66">
        <f t="shared" si="0"/>
        <v>8</v>
      </c>
      <c r="M29" s="66">
        <f t="shared" si="0"/>
        <v>9</v>
      </c>
      <c r="N29" s="66">
        <f t="shared" si="0"/>
        <v>8</v>
      </c>
      <c r="O29" s="21"/>
    </row>
    <row r="30" spans="2:15">
      <c r="B30" s="21" t="s">
        <v>45</v>
      </c>
      <c r="C30" s="77">
        <v>7</v>
      </c>
      <c r="D30" s="77">
        <v>8</v>
      </c>
      <c r="E30" s="77">
        <v>9</v>
      </c>
      <c r="F30" s="77">
        <v>8</v>
      </c>
      <c r="G30" s="21"/>
      <c r="J30" s="2" t="s">
        <v>46</v>
      </c>
      <c r="K30" s="66">
        <f t="shared" ref="K30:N48" si="2">C31</f>
        <v>7</v>
      </c>
      <c r="L30" s="66">
        <f t="shared" si="2"/>
        <v>6</v>
      </c>
      <c r="M30" s="66">
        <f t="shared" si="2"/>
        <v>6.5</v>
      </c>
      <c r="N30" s="66">
        <f t="shared" si="2"/>
        <v>7</v>
      </c>
      <c r="O30" s="21"/>
    </row>
    <row r="31" spans="2:15">
      <c r="B31" s="21" t="s">
        <v>46</v>
      </c>
      <c r="C31" s="77">
        <v>7</v>
      </c>
      <c r="D31" s="77">
        <v>6</v>
      </c>
      <c r="E31" s="77">
        <v>6.5</v>
      </c>
      <c r="F31" s="77">
        <v>7</v>
      </c>
      <c r="G31" s="21"/>
      <c r="J31" s="2" t="s">
        <v>47</v>
      </c>
      <c r="K31" s="66">
        <f t="shared" si="2"/>
        <v>8</v>
      </c>
      <c r="L31" s="66">
        <f t="shared" si="2"/>
        <v>7</v>
      </c>
      <c r="M31" s="66">
        <f t="shared" si="2"/>
        <v>8</v>
      </c>
      <c r="N31" s="66">
        <f t="shared" si="2"/>
        <v>7</v>
      </c>
      <c r="O31" s="21"/>
    </row>
    <row r="32" spans="2:15">
      <c r="B32" s="21" t="s">
        <v>67</v>
      </c>
      <c r="C32" s="76">
        <v>8</v>
      </c>
      <c r="D32" s="76">
        <v>7</v>
      </c>
      <c r="E32" s="76">
        <v>8</v>
      </c>
      <c r="F32" s="76">
        <v>7</v>
      </c>
      <c r="G32" s="21"/>
      <c r="J32" s="2" t="s">
        <v>48</v>
      </c>
      <c r="K32" s="66">
        <f t="shared" si="2"/>
        <v>9</v>
      </c>
      <c r="L32" s="66">
        <f t="shared" si="2"/>
        <v>8</v>
      </c>
      <c r="M32" s="66">
        <f t="shared" si="2"/>
        <v>7</v>
      </c>
      <c r="N32" s="66">
        <f t="shared" si="2"/>
        <v>7</v>
      </c>
      <c r="O32" s="21"/>
    </row>
    <row r="33" spans="2:15">
      <c r="B33" s="21" t="s">
        <v>68</v>
      </c>
      <c r="C33" s="77">
        <v>9</v>
      </c>
      <c r="D33" s="77">
        <v>8</v>
      </c>
      <c r="E33" s="77">
        <v>7</v>
      </c>
      <c r="F33" s="77">
        <v>7</v>
      </c>
      <c r="G33" s="21"/>
      <c r="H33" s="11"/>
      <c r="I33" s="22"/>
      <c r="J33" s="2" t="s">
        <v>49</v>
      </c>
      <c r="K33" s="66">
        <f t="shared" si="2"/>
        <v>5</v>
      </c>
      <c r="L33" s="66">
        <f t="shared" si="2"/>
        <v>6</v>
      </c>
      <c r="M33" s="66">
        <f t="shared" si="2"/>
        <v>6</v>
      </c>
      <c r="N33" s="66">
        <f t="shared" si="2"/>
        <v>7</v>
      </c>
      <c r="O33" s="21"/>
    </row>
    <row r="34" spans="2:15">
      <c r="B34" s="21" t="s">
        <v>49</v>
      </c>
      <c r="C34" s="77">
        <v>5</v>
      </c>
      <c r="D34" s="77">
        <v>6</v>
      </c>
      <c r="E34" s="77">
        <v>6</v>
      </c>
      <c r="F34" s="77">
        <v>7</v>
      </c>
      <c r="G34" s="21"/>
      <c r="H34" s="11"/>
      <c r="I34" s="11"/>
      <c r="J34" s="2" t="s">
        <v>50</v>
      </c>
      <c r="K34" s="66">
        <f t="shared" si="2"/>
        <v>8</v>
      </c>
      <c r="L34" s="66">
        <f t="shared" si="2"/>
        <v>8</v>
      </c>
      <c r="M34" s="66">
        <f t="shared" si="2"/>
        <v>8</v>
      </c>
      <c r="N34" s="66">
        <f t="shared" si="2"/>
        <v>8</v>
      </c>
      <c r="O34" s="21"/>
    </row>
    <row r="35" spans="2:15" ht="21" customHeight="1">
      <c r="B35" s="21" t="s">
        <v>69</v>
      </c>
      <c r="C35" s="77">
        <v>8</v>
      </c>
      <c r="D35" s="77">
        <v>8</v>
      </c>
      <c r="E35" s="77">
        <v>8</v>
      </c>
      <c r="F35" s="77">
        <v>8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21"/>
    </row>
    <row r="36" spans="2:15" ht="21" customHeight="1">
      <c r="B36" s="21" t="s">
        <v>51</v>
      </c>
      <c r="C36" s="77"/>
      <c r="D36" s="77"/>
      <c r="E36" s="77"/>
      <c r="F36" s="77"/>
      <c r="G36" s="21"/>
      <c r="H36" s="11"/>
      <c r="I36" s="11"/>
      <c r="J36" s="2" t="s">
        <v>52</v>
      </c>
      <c r="K36" s="66">
        <f t="shared" si="2"/>
        <v>0</v>
      </c>
      <c r="L36" s="66">
        <f t="shared" si="2"/>
        <v>0</v>
      </c>
      <c r="M36" s="66">
        <f t="shared" si="2"/>
        <v>0</v>
      </c>
      <c r="N36" s="66">
        <f t="shared" si="2"/>
        <v>0</v>
      </c>
      <c r="O36" s="21"/>
    </row>
    <row r="37" spans="2:15">
      <c r="B37" s="21" t="s">
        <v>52</v>
      </c>
      <c r="C37" s="77"/>
      <c r="D37" s="77"/>
      <c r="E37" s="77"/>
      <c r="F37" s="77"/>
      <c r="G37" s="21"/>
      <c r="J37" s="2" t="s">
        <v>53</v>
      </c>
      <c r="K37" s="66">
        <f t="shared" si="2"/>
        <v>0</v>
      </c>
      <c r="L37" s="66">
        <f t="shared" si="2"/>
        <v>0</v>
      </c>
      <c r="M37" s="66">
        <f t="shared" si="2"/>
        <v>0</v>
      </c>
      <c r="N37" s="66">
        <f t="shared" si="2"/>
        <v>0</v>
      </c>
      <c r="O37" s="21"/>
    </row>
    <row r="38" spans="2:15">
      <c r="B38" s="21" t="s">
        <v>53</v>
      </c>
      <c r="C38" s="77"/>
      <c r="D38" s="77"/>
      <c r="E38" s="77"/>
      <c r="F38" s="77"/>
      <c r="G38" s="21"/>
      <c r="J38" s="2" t="s">
        <v>54</v>
      </c>
      <c r="K38" s="66">
        <f t="shared" si="2"/>
        <v>0</v>
      </c>
      <c r="L38" s="66">
        <f t="shared" si="2"/>
        <v>0</v>
      </c>
      <c r="M38" s="66">
        <f t="shared" si="2"/>
        <v>0</v>
      </c>
      <c r="N38" s="66">
        <f t="shared" si="2"/>
        <v>0</v>
      </c>
      <c r="O38" s="21"/>
    </row>
    <row r="39" spans="2:15">
      <c r="B39" s="73" t="s">
        <v>54</v>
      </c>
      <c r="C39" s="77"/>
      <c r="D39" s="77"/>
      <c r="E39" s="77"/>
      <c r="F39" s="77"/>
      <c r="G39" s="21"/>
      <c r="J39" s="2" t="s">
        <v>55</v>
      </c>
      <c r="K39" s="66">
        <f t="shared" si="2"/>
        <v>0</v>
      </c>
      <c r="L39" s="66">
        <f t="shared" si="2"/>
        <v>0</v>
      </c>
      <c r="M39" s="66">
        <f t="shared" si="2"/>
        <v>0</v>
      </c>
      <c r="N39" s="66">
        <f t="shared" si="2"/>
        <v>0</v>
      </c>
      <c r="O39" s="21"/>
    </row>
    <row r="40" spans="2:15">
      <c r="B40" s="21" t="s">
        <v>55</v>
      </c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  <c r="O40" s="21"/>
    </row>
    <row r="41" spans="2:15">
      <c r="B41" s="21" t="s">
        <v>56</v>
      </c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2"/>
        <v>0</v>
      </c>
      <c r="M41" s="66">
        <f t="shared" si="2"/>
        <v>0</v>
      </c>
      <c r="N41" s="66">
        <f t="shared" si="2"/>
        <v>0</v>
      </c>
      <c r="O41" s="21"/>
    </row>
    <row r="42" spans="2:15">
      <c r="B42" s="21" t="s">
        <v>57</v>
      </c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2"/>
        <v>0</v>
      </c>
      <c r="M42" s="66">
        <f t="shared" si="2"/>
        <v>0</v>
      </c>
      <c r="N42" s="66">
        <f t="shared" si="2"/>
        <v>0</v>
      </c>
      <c r="O42" s="21"/>
    </row>
    <row r="43" spans="2:15">
      <c r="B43" s="74" t="s">
        <v>70</v>
      </c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2"/>
        <v>0</v>
      </c>
      <c r="M43" s="66">
        <f t="shared" si="2"/>
        <v>0</v>
      </c>
      <c r="N43" s="66">
        <f t="shared" si="2"/>
        <v>0</v>
      </c>
      <c r="O43" s="21"/>
    </row>
    <row r="44" spans="2:15">
      <c r="B44" s="21" t="s">
        <v>59</v>
      </c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2"/>
        <v>0</v>
      </c>
      <c r="M44" s="66">
        <f t="shared" si="2"/>
        <v>0</v>
      </c>
      <c r="N44" s="66">
        <f t="shared" si="2"/>
        <v>0</v>
      </c>
      <c r="O44" s="21"/>
    </row>
    <row r="45" spans="2:15">
      <c r="B45" s="21" t="s">
        <v>71</v>
      </c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2"/>
        <v>0</v>
      </c>
      <c r="M45" s="66">
        <f t="shared" si="2"/>
        <v>0</v>
      </c>
      <c r="N45" s="66">
        <f t="shared" si="2"/>
        <v>0</v>
      </c>
      <c r="O45" s="21"/>
    </row>
    <row r="46" spans="2:15">
      <c r="B46" s="21" t="s">
        <v>63</v>
      </c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2"/>
        <v>0</v>
      </c>
      <c r="M46" s="66">
        <f t="shared" si="2"/>
        <v>0</v>
      </c>
      <c r="N46" s="66">
        <f t="shared" si="2"/>
        <v>0</v>
      </c>
      <c r="O46" s="21"/>
    </row>
    <row r="47" spans="2:15">
      <c r="B47" s="21" t="s">
        <v>72</v>
      </c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2"/>
        <v>0</v>
      </c>
      <c r="M47" s="66">
        <f t="shared" si="2"/>
        <v>0</v>
      </c>
      <c r="N47" s="66">
        <f t="shared" si="2"/>
        <v>0</v>
      </c>
      <c r="O47" s="21"/>
    </row>
    <row r="48" spans="2:15">
      <c r="B48" s="21" t="s">
        <v>65</v>
      </c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2"/>
        <v>0</v>
      </c>
      <c r="M48" s="66">
        <f t="shared" si="2"/>
        <v>0</v>
      </c>
      <c r="N48" s="66">
        <f t="shared" si="2"/>
        <v>0</v>
      </c>
      <c r="O48" s="21"/>
    </row>
    <row r="49" spans="2:7">
      <c r="B49" s="21" t="s">
        <v>66</v>
      </c>
      <c r="C49" s="77">
        <v>0</v>
      </c>
      <c r="D49" s="77">
        <v>0</v>
      </c>
      <c r="E49" s="77">
        <v>0</v>
      </c>
      <c r="F49" s="77">
        <v>0</v>
      </c>
      <c r="G49" s="21"/>
    </row>
    <row r="50" spans="2:7">
      <c r="B50" s="14" t="s">
        <v>18</v>
      </c>
      <c r="C50" s="18">
        <f>SUM(C15:C49)</f>
        <v>157</v>
      </c>
      <c r="D50" s="18">
        <f>SUM(D15:D49)</f>
        <v>151</v>
      </c>
      <c r="E50" s="18">
        <f>SUM(E15:E49)</f>
        <v>151</v>
      </c>
      <c r="F50" s="18">
        <f>SUM(F15:F49)*2</f>
        <v>303</v>
      </c>
      <c r="G50" s="71">
        <f>SUM(C50:F50)/C8</f>
        <v>36.285714285714285</v>
      </c>
    </row>
    <row r="51" spans="2:7">
      <c r="B51" s="19" t="s">
        <v>17</v>
      </c>
      <c r="C51" s="20">
        <f>C50/C8</f>
        <v>7.4761904761904763</v>
      </c>
      <c r="D51" s="20">
        <f>D50/C8</f>
        <v>7.1904761904761907</v>
      </c>
      <c r="E51" s="20">
        <f>E50/C8</f>
        <v>7.1904761904761907</v>
      </c>
      <c r="F51" s="20">
        <f>F50/C8</f>
        <v>14.428571428571429</v>
      </c>
      <c r="G51" s="72">
        <f>SUM(C51:F51)</f>
        <v>36.285714285714285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64" priority="13" operator="greaterThan">
      <formula>10</formula>
    </cfRule>
  </conditionalFormatting>
  <conditionalFormatting sqref="C15:F29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8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11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12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13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2" zoomScale="60" zoomScaleNormal="60" workbookViewId="0">
      <selection activeCell="I57" sqref="I57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102</v>
      </c>
      <c r="C5" s="5"/>
      <c r="D5" s="6"/>
      <c r="E5" s="6"/>
      <c r="F5" s="6"/>
      <c r="G5" s="7"/>
    </row>
    <row r="6" spans="2:15" s="8" customFormat="1" ht="27" customHeight="1">
      <c r="B6" s="4" t="s">
        <v>91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M24" si="0">C15</f>
        <v>6</v>
      </c>
      <c r="L14" s="66">
        <f t="shared" si="0"/>
        <v>6</v>
      </c>
      <c r="M14" s="66">
        <f t="shared" si="0"/>
        <v>7</v>
      </c>
      <c r="N14" s="66">
        <f t="shared" ref="N14:N28" si="1">F15</f>
        <v>7</v>
      </c>
      <c r="O14" s="66"/>
    </row>
    <row r="15" spans="2:15">
      <c r="B15" s="16" t="s">
        <v>3</v>
      </c>
      <c r="C15" s="75">
        <v>6</v>
      </c>
      <c r="D15" s="75">
        <v>6</v>
      </c>
      <c r="E15" s="75">
        <v>7</v>
      </c>
      <c r="F15" s="75">
        <v>7</v>
      </c>
      <c r="G15" s="69"/>
      <c r="J15" s="2" t="str">
        <f t="shared" ref="J15:J24" si="2">B16</f>
        <v>Kock2</v>
      </c>
      <c r="K15" s="66">
        <f t="shared" si="0"/>
        <v>7</v>
      </c>
      <c r="L15" s="66">
        <f t="shared" si="0"/>
        <v>7</v>
      </c>
      <c r="M15" s="66">
        <f t="shared" si="0"/>
        <v>7</v>
      </c>
      <c r="N15" s="66">
        <f t="shared" si="1"/>
        <v>9</v>
      </c>
      <c r="O15" s="66"/>
    </row>
    <row r="16" spans="2:15">
      <c r="B16" s="14" t="s">
        <v>4</v>
      </c>
      <c r="C16" s="76">
        <v>7</v>
      </c>
      <c r="D16" s="76">
        <v>7</v>
      </c>
      <c r="E16" s="76">
        <v>7</v>
      </c>
      <c r="F16" s="76">
        <v>9</v>
      </c>
      <c r="G16" s="18"/>
      <c r="J16" s="2" t="str">
        <f t="shared" si="2"/>
        <v>Kock 3</v>
      </c>
      <c r="K16" s="66">
        <f t="shared" si="0"/>
        <v>8</v>
      </c>
      <c r="L16" s="66">
        <f t="shared" si="0"/>
        <v>8</v>
      </c>
      <c r="M16" s="66">
        <f t="shared" si="0"/>
        <v>9</v>
      </c>
      <c r="N16" s="66">
        <f t="shared" si="1"/>
        <v>9</v>
      </c>
      <c r="O16" s="66"/>
    </row>
    <row r="17" spans="2:15">
      <c r="B17" s="14" t="s">
        <v>5</v>
      </c>
      <c r="C17" s="76">
        <v>8</v>
      </c>
      <c r="D17" s="76">
        <v>8</v>
      </c>
      <c r="E17" s="76">
        <v>9</v>
      </c>
      <c r="F17" s="76">
        <v>9</v>
      </c>
      <c r="G17" s="18"/>
      <c r="J17" s="2" t="str">
        <f t="shared" si="2"/>
        <v>Kock 4</v>
      </c>
      <c r="K17" s="66">
        <f t="shared" si="0"/>
        <v>5</v>
      </c>
      <c r="L17" s="66">
        <f t="shared" si="0"/>
        <v>5</v>
      </c>
      <c r="M17" s="66">
        <f t="shared" si="0"/>
        <v>5</v>
      </c>
      <c r="N17" s="66">
        <f t="shared" si="1"/>
        <v>6</v>
      </c>
      <c r="O17" s="66"/>
    </row>
    <row r="18" spans="2:15">
      <c r="B18" s="14" t="s">
        <v>6</v>
      </c>
      <c r="C18" s="76">
        <v>5</v>
      </c>
      <c r="D18" s="76">
        <v>5</v>
      </c>
      <c r="E18" s="76">
        <v>5</v>
      </c>
      <c r="F18" s="76">
        <v>6</v>
      </c>
      <c r="G18" s="18"/>
      <c r="J18" s="2" t="str">
        <f t="shared" si="2"/>
        <v>Kock 5</v>
      </c>
      <c r="K18" s="66">
        <f t="shared" si="0"/>
        <v>5</v>
      </c>
      <c r="L18" s="66">
        <f t="shared" si="0"/>
        <v>6</v>
      </c>
      <c r="M18" s="66">
        <f t="shared" si="0"/>
        <v>6</v>
      </c>
      <c r="N18" s="66">
        <f t="shared" si="1"/>
        <v>6.5</v>
      </c>
      <c r="O18" s="66"/>
    </row>
    <row r="19" spans="2:15">
      <c r="B19" s="14" t="s">
        <v>7</v>
      </c>
      <c r="C19" s="76">
        <v>5</v>
      </c>
      <c r="D19" s="76">
        <v>6</v>
      </c>
      <c r="E19" s="76">
        <v>6</v>
      </c>
      <c r="F19" s="76">
        <v>6.5</v>
      </c>
      <c r="G19" s="18"/>
      <c r="J19" s="2" t="str">
        <f t="shared" si="2"/>
        <v>Kock 6</v>
      </c>
      <c r="K19" s="66">
        <f t="shared" si="0"/>
        <v>6</v>
      </c>
      <c r="L19" s="66">
        <f t="shared" si="0"/>
        <v>6</v>
      </c>
      <c r="M19" s="66">
        <f t="shared" si="0"/>
        <v>6</v>
      </c>
      <c r="N19" s="66">
        <f t="shared" si="1"/>
        <v>8</v>
      </c>
      <c r="O19" s="66"/>
    </row>
    <row r="20" spans="2:15">
      <c r="B20" s="14" t="s">
        <v>8</v>
      </c>
      <c r="C20" s="76">
        <v>6</v>
      </c>
      <c r="D20" s="76">
        <v>6</v>
      </c>
      <c r="E20" s="76">
        <v>6</v>
      </c>
      <c r="F20" s="76">
        <v>8</v>
      </c>
      <c r="G20" s="18"/>
      <c r="J20" s="2" t="str">
        <f t="shared" si="2"/>
        <v>Kock 7</v>
      </c>
      <c r="K20" s="66">
        <f t="shared" si="0"/>
        <v>4</v>
      </c>
      <c r="L20" s="66">
        <f t="shared" si="0"/>
        <v>4</v>
      </c>
      <c r="M20" s="66">
        <f t="shared" si="0"/>
        <v>4</v>
      </c>
      <c r="N20" s="66">
        <f t="shared" si="1"/>
        <v>4</v>
      </c>
      <c r="O20" s="66"/>
    </row>
    <row r="21" spans="2:15">
      <c r="B21" s="14" t="s">
        <v>9</v>
      </c>
      <c r="C21" s="76">
        <v>4</v>
      </c>
      <c r="D21" s="76">
        <v>4</v>
      </c>
      <c r="E21" s="76">
        <v>4</v>
      </c>
      <c r="F21" s="76">
        <v>4</v>
      </c>
      <c r="G21" s="18"/>
      <c r="J21" s="2" t="str">
        <f t="shared" si="2"/>
        <v>Kock 8</v>
      </c>
      <c r="K21" s="66">
        <f t="shared" si="0"/>
        <v>3</v>
      </c>
      <c r="L21" s="66">
        <f t="shared" si="0"/>
        <v>4</v>
      </c>
      <c r="M21" s="66">
        <f t="shared" si="0"/>
        <v>6</v>
      </c>
      <c r="N21" s="66">
        <f t="shared" si="1"/>
        <v>6</v>
      </c>
      <c r="O21" s="66"/>
    </row>
    <row r="22" spans="2:15">
      <c r="B22" s="14" t="s">
        <v>10</v>
      </c>
      <c r="C22" s="76">
        <v>3</v>
      </c>
      <c r="D22" s="76">
        <v>4</v>
      </c>
      <c r="E22" s="76">
        <v>6</v>
      </c>
      <c r="F22" s="76">
        <v>6</v>
      </c>
      <c r="G22" s="18"/>
      <c r="J22" s="2" t="str">
        <f t="shared" si="2"/>
        <v>Kock 9</v>
      </c>
      <c r="K22" s="66">
        <f t="shared" si="0"/>
        <v>4</v>
      </c>
      <c r="L22" s="66">
        <f t="shared" si="0"/>
        <v>5</v>
      </c>
      <c r="M22" s="66">
        <f t="shared" si="0"/>
        <v>5</v>
      </c>
      <c r="N22" s="66">
        <f t="shared" si="1"/>
        <v>5</v>
      </c>
      <c r="O22" s="66"/>
    </row>
    <row r="23" spans="2:15">
      <c r="B23" s="14" t="s">
        <v>11</v>
      </c>
      <c r="C23" s="76">
        <v>4</v>
      </c>
      <c r="D23" s="76">
        <v>5</v>
      </c>
      <c r="E23" s="76">
        <v>5</v>
      </c>
      <c r="F23" s="76">
        <v>5</v>
      </c>
      <c r="G23" s="18"/>
      <c r="J23" s="2" t="str">
        <f t="shared" si="2"/>
        <v>Kock 10</v>
      </c>
      <c r="K23" s="66">
        <f t="shared" si="0"/>
        <v>5</v>
      </c>
      <c r="L23" s="66">
        <f t="shared" si="0"/>
        <v>5</v>
      </c>
      <c r="M23" s="66">
        <f t="shared" si="0"/>
        <v>6</v>
      </c>
      <c r="N23" s="66">
        <f t="shared" si="1"/>
        <v>7</v>
      </c>
      <c r="O23" s="66"/>
    </row>
    <row r="24" spans="2:15">
      <c r="B24" s="14" t="s">
        <v>12</v>
      </c>
      <c r="C24" s="76">
        <v>5</v>
      </c>
      <c r="D24" s="76">
        <v>5</v>
      </c>
      <c r="E24" s="76">
        <v>6</v>
      </c>
      <c r="F24" s="76">
        <v>7</v>
      </c>
      <c r="G24" s="18"/>
      <c r="J24" s="2" t="str">
        <f t="shared" si="2"/>
        <v>Kock 11</v>
      </c>
      <c r="K24" s="66">
        <f t="shared" si="0"/>
        <v>4</v>
      </c>
      <c r="L24" s="66">
        <f t="shared" si="0"/>
        <v>5</v>
      </c>
      <c r="M24" s="66">
        <f t="shared" si="0"/>
        <v>5</v>
      </c>
      <c r="N24" s="66">
        <f t="shared" si="1"/>
        <v>5</v>
      </c>
      <c r="O24" s="66"/>
    </row>
    <row r="25" spans="2:15">
      <c r="B25" s="14" t="s">
        <v>13</v>
      </c>
      <c r="C25" s="76">
        <v>4</v>
      </c>
      <c r="D25" s="76">
        <v>5</v>
      </c>
      <c r="E25" s="76">
        <v>5</v>
      </c>
      <c r="F25" s="76">
        <v>5</v>
      </c>
      <c r="G25" s="18"/>
      <c r="J25" s="2" t="s">
        <v>32</v>
      </c>
      <c r="K25" s="66">
        <f t="shared" ref="K25:M28" si="3">C26</f>
        <v>6</v>
      </c>
      <c r="L25" s="66">
        <f t="shared" si="3"/>
        <v>4</v>
      </c>
      <c r="M25" s="66">
        <f t="shared" si="3"/>
        <v>4</v>
      </c>
      <c r="N25" s="66">
        <f t="shared" si="1"/>
        <v>4</v>
      </c>
      <c r="O25" s="66"/>
    </row>
    <row r="26" spans="2:15">
      <c r="B26" s="14" t="s">
        <v>32</v>
      </c>
      <c r="C26" s="76">
        <v>6</v>
      </c>
      <c r="D26" s="76">
        <v>4</v>
      </c>
      <c r="E26" s="76">
        <v>4</v>
      </c>
      <c r="F26" s="76">
        <v>4</v>
      </c>
      <c r="G26" s="18"/>
      <c r="J26" s="2" t="s">
        <v>33</v>
      </c>
      <c r="K26" s="66">
        <f t="shared" si="3"/>
        <v>3</v>
      </c>
      <c r="L26" s="66">
        <f t="shared" si="3"/>
        <v>6</v>
      </c>
      <c r="M26" s="66">
        <f t="shared" si="3"/>
        <v>5</v>
      </c>
      <c r="N26" s="66">
        <f t="shared" si="1"/>
        <v>5</v>
      </c>
      <c r="O26" s="66"/>
    </row>
    <row r="27" spans="2:15">
      <c r="B27" s="14" t="s">
        <v>33</v>
      </c>
      <c r="C27" s="76">
        <v>3</v>
      </c>
      <c r="D27" s="76">
        <v>6</v>
      </c>
      <c r="E27" s="76">
        <v>5</v>
      </c>
      <c r="F27" s="76">
        <v>5</v>
      </c>
      <c r="G27" s="18"/>
      <c r="J27" s="2" t="s">
        <v>34</v>
      </c>
      <c r="K27" s="66">
        <f t="shared" si="3"/>
        <v>5</v>
      </c>
      <c r="L27" s="66">
        <f t="shared" si="3"/>
        <v>6</v>
      </c>
      <c r="M27" s="66">
        <f t="shared" si="3"/>
        <v>8</v>
      </c>
      <c r="N27" s="66">
        <f t="shared" si="1"/>
        <v>6</v>
      </c>
      <c r="O27" s="66"/>
    </row>
    <row r="28" spans="2:15">
      <c r="B28" s="14" t="s">
        <v>34</v>
      </c>
      <c r="C28" s="76">
        <v>5</v>
      </c>
      <c r="D28" s="76">
        <v>6</v>
      </c>
      <c r="E28" s="76">
        <v>8</v>
      </c>
      <c r="F28" s="76">
        <v>6</v>
      </c>
      <c r="G28" s="18"/>
      <c r="J28" s="2" t="s">
        <v>35</v>
      </c>
      <c r="K28" s="66">
        <f t="shared" si="3"/>
        <v>5</v>
      </c>
      <c r="L28" s="66">
        <f t="shared" si="3"/>
        <v>5</v>
      </c>
      <c r="M28" s="66">
        <f t="shared" si="3"/>
        <v>6</v>
      </c>
      <c r="N28" s="66">
        <f t="shared" si="1"/>
        <v>6</v>
      </c>
      <c r="O28" s="66"/>
    </row>
    <row r="29" spans="2:15">
      <c r="B29" s="14" t="s">
        <v>35</v>
      </c>
      <c r="C29" s="76">
        <v>5</v>
      </c>
      <c r="D29" s="76">
        <v>5</v>
      </c>
      <c r="E29" s="76">
        <v>6</v>
      </c>
      <c r="F29" s="76">
        <v>6</v>
      </c>
      <c r="G29" s="18"/>
      <c r="J29" s="2" t="s">
        <v>45</v>
      </c>
      <c r="K29" s="66">
        <f t="shared" ref="K29:K48" si="4">C30</f>
        <v>7</v>
      </c>
      <c r="L29" s="66">
        <f t="shared" ref="L29:L48" si="5">D30</f>
        <v>7</v>
      </c>
      <c r="M29" s="66">
        <f t="shared" ref="M29:M48" si="6">E30</f>
        <v>9</v>
      </c>
      <c r="N29" s="66">
        <f t="shared" ref="N29:N48" si="7">F30</f>
        <v>9</v>
      </c>
      <c r="O29" s="21"/>
    </row>
    <row r="30" spans="2:15">
      <c r="B30" s="21" t="s">
        <v>45</v>
      </c>
      <c r="C30" s="80">
        <v>7</v>
      </c>
      <c r="D30" s="80">
        <v>7</v>
      </c>
      <c r="E30" s="80">
        <v>9</v>
      </c>
      <c r="F30" s="80">
        <v>9</v>
      </c>
      <c r="G30" s="21"/>
      <c r="J30" s="2" t="s">
        <v>46</v>
      </c>
      <c r="K30" s="66">
        <f t="shared" si="4"/>
        <v>7</v>
      </c>
      <c r="L30" s="66">
        <f t="shared" si="5"/>
        <v>6</v>
      </c>
      <c r="M30" s="66">
        <f t="shared" si="6"/>
        <v>7</v>
      </c>
      <c r="N30" s="66">
        <f t="shared" si="7"/>
        <v>6</v>
      </c>
      <c r="O30" s="21"/>
    </row>
    <row r="31" spans="2:15">
      <c r="B31" s="21" t="s">
        <v>46</v>
      </c>
      <c r="C31" s="80">
        <v>7</v>
      </c>
      <c r="D31" s="80">
        <v>6</v>
      </c>
      <c r="E31" s="80">
        <v>7</v>
      </c>
      <c r="F31" s="80">
        <v>6</v>
      </c>
      <c r="G31" s="21"/>
      <c r="J31" s="2" t="s">
        <v>47</v>
      </c>
      <c r="K31" s="66">
        <f t="shared" si="4"/>
        <v>6</v>
      </c>
      <c r="L31" s="66">
        <f t="shared" si="5"/>
        <v>7</v>
      </c>
      <c r="M31" s="66">
        <f t="shared" si="6"/>
        <v>7</v>
      </c>
      <c r="N31" s="66">
        <f t="shared" si="7"/>
        <v>8</v>
      </c>
      <c r="O31" s="21"/>
    </row>
    <row r="32" spans="2:15">
      <c r="B32" s="21" t="s">
        <v>67</v>
      </c>
      <c r="C32" s="76">
        <v>6</v>
      </c>
      <c r="D32" s="76">
        <v>7</v>
      </c>
      <c r="E32" s="76">
        <v>7</v>
      </c>
      <c r="F32" s="76">
        <v>8</v>
      </c>
      <c r="G32" s="21"/>
      <c r="J32" s="2" t="s">
        <v>48</v>
      </c>
      <c r="K32" s="66">
        <f t="shared" si="4"/>
        <v>6</v>
      </c>
      <c r="L32" s="66">
        <f t="shared" si="5"/>
        <v>6</v>
      </c>
      <c r="M32" s="66">
        <f t="shared" si="6"/>
        <v>5</v>
      </c>
      <c r="N32" s="66">
        <f t="shared" si="7"/>
        <v>6</v>
      </c>
      <c r="O32" s="21"/>
    </row>
    <row r="33" spans="2:15">
      <c r="B33" s="21" t="s">
        <v>68</v>
      </c>
      <c r="C33" s="80">
        <v>6</v>
      </c>
      <c r="D33" s="80">
        <v>6</v>
      </c>
      <c r="E33" s="80">
        <v>5</v>
      </c>
      <c r="F33" s="80">
        <v>6</v>
      </c>
      <c r="G33" s="21"/>
      <c r="H33" s="11"/>
      <c r="I33" s="22"/>
      <c r="J33" s="2" t="s">
        <v>49</v>
      </c>
      <c r="K33" s="66">
        <f t="shared" si="4"/>
        <v>5</v>
      </c>
      <c r="L33" s="66">
        <f t="shared" si="5"/>
        <v>6</v>
      </c>
      <c r="M33" s="66">
        <f t="shared" si="6"/>
        <v>6</v>
      </c>
      <c r="N33" s="66">
        <f t="shared" si="7"/>
        <v>6</v>
      </c>
      <c r="O33" s="21"/>
    </row>
    <row r="34" spans="2:15">
      <c r="B34" s="21" t="s">
        <v>49</v>
      </c>
      <c r="C34" s="80">
        <v>5</v>
      </c>
      <c r="D34" s="80">
        <v>6</v>
      </c>
      <c r="E34" s="80">
        <v>6</v>
      </c>
      <c r="F34" s="80">
        <v>6</v>
      </c>
      <c r="G34" s="21"/>
      <c r="H34" s="11"/>
      <c r="I34" s="11"/>
      <c r="J34" s="2" t="s">
        <v>50</v>
      </c>
      <c r="K34" s="66">
        <f t="shared" si="4"/>
        <v>6</v>
      </c>
      <c r="L34" s="66">
        <f t="shared" si="5"/>
        <v>7</v>
      </c>
      <c r="M34" s="66">
        <f t="shared" si="6"/>
        <v>7</v>
      </c>
      <c r="N34" s="66">
        <f t="shared" si="7"/>
        <v>6</v>
      </c>
      <c r="O34" s="21"/>
    </row>
    <row r="35" spans="2:15" ht="21" customHeight="1">
      <c r="B35" s="21" t="s">
        <v>69</v>
      </c>
      <c r="C35" s="80">
        <v>6</v>
      </c>
      <c r="D35" s="80">
        <v>7</v>
      </c>
      <c r="E35" s="80">
        <v>7</v>
      </c>
      <c r="F35" s="80">
        <v>6</v>
      </c>
      <c r="G35" s="21"/>
      <c r="H35" s="11"/>
      <c r="I35" s="7"/>
      <c r="J35" s="2" t="s">
        <v>51</v>
      </c>
      <c r="K35" s="66">
        <f t="shared" si="4"/>
        <v>0</v>
      </c>
      <c r="L35" s="66">
        <f t="shared" si="5"/>
        <v>0</v>
      </c>
      <c r="M35" s="66">
        <f t="shared" si="6"/>
        <v>0</v>
      </c>
      <c r="N35" s="66">
        <f t="shared" si="7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4"/>
        <v>0</v>
      </c>
      <c r="L36" s="66">
        <f t="shared" si="5"/>
        <v>0</v>
      </c>
      <c r="M36" s="66">
        <f t="shared" si="6"/>
        <v>0</v>
      </c>
      <c r="N36" s="66">
        <f t="shared" si="7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4"/>
        <v>0</v>
      </c>
      <c r="L37" s="66">
        <f t="shared" si="5"/>
        <v>0</v>
      </c>
      <c r="M37" s="66">
        <f t="shared" si="6"/>
        <v>0</v>
      </c>
      <c r="N37" s="66">
        <f t="shared" si="7"/>
        <v>0</v>
      </c>
      <c r="O37" s="21"/>
    </row>
    <row r="38" spans="2:15">
      <c r="B38" s="21"/>
      <c r="C38" s="80"/>
      <c r="D38" s="80"/>
      <c r="E38" s="80"/>
      <c r="F38" s="80"/>
      <c r="G38" s="21"/>
      <c r="J38" s="2" t="s">
        <v>54</v>
      </c>
      <c r="K38" s="66">
        <f t="shared" si="4"/>
        <v>0</v>
      </c>
      <c r="L38" s="66">
        <f t="shared" si="5"/>
        <v>0</v>
      </c>
      <c r="M38" s="66">
        <f t="shared" si="6"/>
        <v>0</v>
      </c>
      <c r="N38" s="66">
        <f t="shared" si="7"/>
        <v>0</v>
      </c>
      <c r="O38" s="21"/>
    </row>
    <row r="39" spans="2:15">
      <c r="B39" s="73"/>
      <c r="C39" s="80"/>
      <c r="D39" s="80"/>
      <c r="E39" s="80"/>
      <c r="F39" s="80"/>
      <c r="G39" s="21"/>
      <c r="J39" s="2" t="s">
        <v>55</v>
      </c>
      <c r="K39" s="66">
        <f t="shared" si="4"/>
        <v>0</v>
      </c>
      <c r="L39" s="66">
        <f t="shared" si="5"/>
        <v>0</v>
      </c>
      <c r="M39" s="66">
        <f t="shared" si="6"/>
        <v>0</v>
      </c>
      <c r="N39" s="66">
        <f t="shared" si="7"/>
        <v>0</v>
      </c>
      <c r="O39" s="21"/>
    </row>
    <row r="40" spans="2:15">
      <c r="B40" s="21"/>
      <c r="C40" s="80"/>
      <c r="D40" s="80"/>
      <c r="E40" s="80"/>
      <c r="F40" s="80"/>
      <c r="G40" s="21"/>
      <c r="J40" s="2" t="s">
        <v>56</v>
      </c>
      <c r="K40" s="66">
        <f t="shared" si="4"/>
        <v>0</v>
      </c>
      <c r="L40" s="66">
        <f t="shared" si="5"/>
        <v>0</v>
      </c>
      <c r="M40" s="66">
        <f t="shared" si="6"/>
        <v>0</v>
      </c>
      <c r="N40" s="66">
        <f t="shared" si="7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4"/>
        <v>0</v>
      </c>
      <c r="L41" s="66">
        <f t="shared" si="5"/>
        <v>0</v>
      </c>
      <c r="M41" s="66">
        <f t="shared" si="6"/>
        <v>0</v>
      </c>
      <c r="N41" s="66">
        <f t="shared" si="7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4"/>
        <v>0</v>
      </c>
      <c r="L42" s="66">
        <f t="shared" si="5"/>
        <v>0</v>
      </c>
      <c r="M42" s="66">
        <f t="shared" si="6"/>
        <v>0</v>
      </c>
      <c r="N42" s="66">
        <f t="shared" si="7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4"/>
        <v>0</v>
      </c>
      <c r="L43" s="66">
        <f t="shared" si="5"/>
        <v>0</v>
      </c>
      <c r="M43" s="66">
        <f t="shared" si="6"/>
        <v>0</v>
      </c>
      <c r="N43" s="66">
        <f t="shared" si="7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4"/>
        <v>0</v>
      </c>
      <c r="L44" s="66">
        <f t="shared" si="5"/>
        <v>0</v>
      </c>
      <c r="M44" s="66">
        <f t="shared" si="6"/>
        <v>0</v>
      </c>
      <c r="N44" s="66">
        <f t="shared" si="7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4"/>
        <v>0</v>
      </c>
      <c r="L45" s="66">
        <f t="shared" si="5"/>
        <v>0</v>
      </c>
      <c r="M45" s="66">
        <f t="shared" si="6"/>
        <v>0</v>
      </c>
      <c r="N45" s="66">
        <f t="shared" si="7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4"/>
        <v>0</v>
      </c>
      <c r="L46" s="66">
        <f t="shared" si="5"/>
        <v>0</v>
      </c>
      <c r="M46" s="66">
        <f t="shared" si="6"/>
        <v>0</v>
      </c>
      <c r="N46" s="66">
        <f t="shared" si="7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4"/>
        <v>0</v>
      </c>
      <c r="L47" s="66">
        <f t="shared" si="5"/>
        <v>0</v>
      </c>
      <c r="M47" s="66">
        <f t="shared" si="6"/>
        <v>0</v>
      </c>
      <c r="N47" s="66">
        <f t="shared" si="7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4"/>
        <v>0</v>
      </c>
      <c r="L48" s="66">
        <f t="shared" si="5"/>
        <v>0</v>
      </c>
      <c r="M48" s="66">
        <f t="shared" si="6"/>
        <v>0</v>
      </c>
      <c r="N48" s="66">
        <f t="shared" si="7"/>
        <v>0</v>
      </c>
      <c r="O48" s="21"/>
    </row>
    <row r="49" spans="2:7">
      <c r="B49" s="21"/>
      <c r="C49" s="77"/>
      <c r="D49" s="77"/>
      <c r="E49" s="77"/>
      <c r="F49" s="77"/>
      <c r="G49" s="21"/>
    </row>
    <row r="50" spans="2:7">
      <c r="B50" s="14" t="s">
        <v>18</v>
      </c>
      <c r="C50" s="18">
        <f>SUM(C15:C49)</f>
        <v>113</v>
      </c>
      <c r="D50" s="18">
        <f>SUM(D15:D49)</f>
        <v>121</v>
      </c>
      <c r="E50" s="18">
        <f>SUM(E15:E49)</f>
        <v>130</v>
      </c>
      <c r="F50" s="18">
        <f>SUM(F15:F49)*2</f>
        <v>269</v>
      </c>
      <c r="G50" s="71">
        <f>SUM(C50:F50)/C8</f>
        <v>30.142857142857142</v>
      </c>
    </row>
    <row r="51" spans="2:7">
      <c r="B51" s="19" t="s">
        <v>17</v>
      </c>
      <c r="C51" s="20">
        <f>C50/C8</f>
        <v>5.3809523809523814</v>
      </c>
      <c r="D51" s="20">
        <f>D50/C8</f>
        <v>5.7619047619047619</v>
      </c>
      <c r="E51" s="20">
        <f>E50/C8</f>
        <v>6.1904761904761907</v>
      </c>
      <c r="F51" s="20">
        <f>F50/C8</f>
        <v>12.80952380952381</v>
      </c>
      <c r="G51" s="72">
        <f>SUM(C51:F51)</f>
        <v>30.142857142857142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51" priority="13" operator="greaterThan">
      <formula>10</formula>
    </cfRule>
  </conditionalFormatting>
  <conditionalFormatting sqref="C15:F29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8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11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12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13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34" zoomScale="60" zoomScaleNormal="60" workbookViewId="0">
      <selection activeCell="I5" sqref="I4:I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2.55468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84</v>
      </c>
    </row>
    <row r="5" spans="2:15" s="8" customFormat="1" ht="27" customHeight="1">
      <c r="B5" s="4" t="s">
        <v>107</v>
      </c>
      <c r="C5" s="5"/>
      <c r="D5" s="6"/>
      <c r="E5" s="6"/>
      <c r="F5" s="6"/>
      <c r="G5" s="7"/>
    </row>
    <row r="6" spans="2:15" s="8" customFormat="1" ht="27" customHeight="1">
      <c r="B6" s="4" t="s">
        <v>106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21</v>
      </c>
      <c r="C8" s="59">
        <v>21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79</v>
      </c>
      <c r="D10" s="12" t="s">
        <v>80</v>
      </c>
      <c r="E10" s="61" t="s">
        <v>81</v>
      </c>
      <c r="F10" s="12" t="s">
        <v>82</v>
      </c>
      <c r="G10" s="54" t="s">
        <v>16</v>
      </c>
    </row>
    <row r="11" spans="2:15">
      <c r="B11" s="13"/>
      <c r="C11" s="14" t="s">
        <v>1</v>
      </c>
      <c r="D11" s="14" t="s">
        <v>2</v>
      </c>
      <c r="E11" s="14" t="s">
        <v>77</v>
      </c>
      <c r="F11" s="14" t="s">
        <v>31</v>
      </c>
      <c r="G11" s="67" t="s">
        <v>42</v>
      </c>
    </row>
    <row r="12" spans="2:15">
      <c r="B12" s="13"/>
      <c r="C12" s="14" t="s">
        <v>75</v>
      </c>
      <c r="D12" s="14" t="s">
        <v>75</v>
      </c>
      <c r="E12" s="14"/>
      <c r="F12" s="14" t="s">
        <v>76</v>
      </c>
      <c r="G12" s="67" t="s">
        <v>74</v>
      </c>
    </row>
    <row r="13" spans="2:15">
      <c r="B13" s="13"/>
      <c r="C13" s="14"/>
      <c r="D13" s="14"/>
      <c r="E13" s="14"/>
      <c r="F13" s="14"/>
      <c r="G13" s="67" t="s">
        <v>73</v>
      </c>
      <c r="K13" s="66" t="s">
        <v>0</v>
      </c>
      <c r="L13" s="66" t="s">
        <v>22</v>
      </c>
      <c r="M13" s="66" t="s">
        <v>60</v>
      </c>
      <c r="N13" s="66" t="s">
        <v>43</v>
      </c>
      <c r="O13" s="66" t="s">
        <v>61</v>
      </c>
    </row>
    <row r="14" spans="2:15">
      <c r="B14" s="15"/>
      <c r="C14" s="16"/>
      <c r="D14" s="16"/>
      <c r="E14" s="16"/>
      <c r="F14" s="16"/>
      <c r="G14" s="68" t="s">
        <v>44</v>
      </c>
      <c r="J14" s="2" t="str">
        <f>B15</f>
        <v>Kock 1</v>
      </c>
      <c r="K14" s="66">
        <f t="shared" ref="K14:N28" si="0">C15</f>
        <v>7</v>
      </c>
      <c r="L14" s="66">
        <f t="shared" si="0"/>
        <v>7</v>
      </c>
      <c r="M14" s="66">
        <f t="shared" si="0"/>
        <v>7</v>
      </c>
      <c r="N14" s="66">
        <f t="shared" si="0"/>
        <v>8</v>
      </c>
      <c r="O14" s="66"/>
    </row>
    <row r="15" spans="2:15">
      <c r="B15" s="16" t="s">
        <v>3</v>
      </c>
      <c r="C15" s="75">
        <v>7</v>
      </c>
      <c r="D15" s="75">
        <v>7</v>
      </c>
      <c r="E15" s="75">
        <v>7</v>
      </c>
      <c r="F15" s="75">
        <v>8</v>
      </c>
      <c r="G15" s="69"/>
      <c r="J15" s="2" t="str">
        <f t="shared" ref="J15:J24" si="1">B16</f>
        <v>Kock2</v>
      </c>
      <c r="K15" s="66">
        <f t="shared" si="0"/>
        <v>9</v>
      </c>
      <c r="L15" s="66">
        <f t="shared" si="0"/>
        <v>8</v>
      </c>
      <c r="M15" s="66">
        <f t="shared" si="0"/>
        <v>8</v>
      </c>
      <c r="N15" s="66">
        <f t="shared" si="0"/>
        <v>8</v>
      </c>
      <c r="O15" s="66"/>
    </row>
    <row r="16" spans="2:15">
      <c r="B16" s="14" t="s">
        <v>4</v>
      </c>
      <c r="C16" s="76">
        <v>9</v>
      </c>
      <c r="D16" s="76">
        <v>8</v>
      </c>
      <c r="E16" s="76">
        <v>8</v>
      </c>
      <c r="F16" s="76">
        <v>8</v>
      </c>
      <c r="G16" s="18"/>
      <c r="J16" s="2" t="str">
        <f t="shared" si="1"/>
        <v>Kock 3</v>
      </c>
      <c r="K16" s="66">
        <f t="shared" si="0"/>
        <v>9</v>
      </c>
      <c r="L16" s="66">
        <f t="shared" si="0"/>
        <v>7</v>
      </c>
      <c r="M16" s="66">
        <f t="shared" si="0"/>
        <v>8</v>
      </c>
      <c r="N16" s="66">
        <f t="shared" si="0"/>
        <v>8</v>
      </c>
      <c r="O16" s="66"/>
    </row>
    <row r="17" spans="2:15">
      <c r="B17" s="14" t="s">
        <v>5</v>
      </c>
      <c r="C17" s="76">
        <v>9</v>
      </c>
      <c r="D17" s="76">
        <v>7</v>
      </c>
      <c r="E17" s="76">
        <v>8</v>
      </c>
      <c r="F17" s="76">
        <v>8</v>
      </c>
      <c r="G17" s="18"/>
      <c r="J17" s="2" t="str">
        <f t="shared" si="1"/>
        <v>Kock 4</v>
      </c>
      <c r="K17" s="66">
        <f t="shared" si="0"/>
        <v>7</v>
      </c>
      <c r="L17" s="66">
        <f t="shared" si="0"/>
        <v>7.5</v>
      </c>
      <c r="M17" s="66">
        <f t="shared" si="0"/>
        <v>7</v>
      </c>
      <c r="N17" s="66">
        <f t="shared" si="0"/>
        <v>8</v>
      </c>
      <c r="O17" s="66"/>
    </row>
    <row r="18" spans="2:15">
      <c r="B18" s="14" t="s">
        <v>6</v>
      </c>
      <c r="C18" s="76">
        <v>7</v>
      </c>
      <c r="D18" s="76">
        <v>7.5</v>
      </c>
      <c r="E18" s="76">
        <v>7</v>
      </c>
      <c r="F18" s="76">
        <v>8</v>
      </c>
      <c r="G18" s="18"/>
      <c r="J18" s="2" t="str">
        <f t="shared" si="1"/>
        <v>Kock 5</v>
      </c>
      <c r="K18" s="66">
        <f t="shared" si="0"/>
        <v>8</v>
      </c>
      <c r="L18" s="66">
        <f t="shared" si="0"/>
        <v>8.5</v>
      </c>
      <c r="M18" s="66">
        <f t="shared" si="0"/>
        <v>8</v>
      </c>
      <c r="N18" s="66">
        <f t="shared" si="0"/>
        <v>8</v>
      </c>
      <c r="O18" s="66"/>
    </row>
    <row r="19" spans="2:15">
      <c r="B19" s="14" t="s">
        <v>7</v>
      </c>
      <c r="C19" s="76">
        <v>8</v>
      </c>
      <c r="D19" s="76">
        <v>8.5</v>
      </c>
      <c r="E19" s="76">
        <v>8</v>
      </c>
      <c r="F19" s="76">
        <v>8</v>
      </c>
      <c r="G19" s="18"/>
      <c r="J19" s="2" t="str">
        <f t="shared" si="1"/>
        <v>Kock 6</v>
      </c>
      <c r="K19" s="66">
        <f t="shared" si="0"/>
        <v>8</v>
      </c>
      <c r="L19" s="66">
        <f t="shared" si="0"/>
        <v>9</v>
      </c>
      <c r="M19" s="66">
        <f t="shared" si="0"/>
        <v>9</v>
      </c>
      <c r="N19" s="66">
        <f t="shared" si="0"/>
        <v>10</v>
      </c>
      <c r="O19" s="66"/>
    </row>
    <row r="20" spans="2:15">
      <c r="B20" s="14" t="s">
        <v>8</v>
      </c>
      <c r="C20" s="76">
        <v>8</v>
      </c>
      <c r="D20" s="76">
        <v>9</v>
      </c>
      <c r="E20" s="76">
        <v>9</v>
      </c>
      <c r="F20" s="76">
        <v>10</v>
      </c>
      <c r="G20" s="18"/>
      <c r="J20" s="2" t="str">
        <f t="shared" si="1"/>
        <v>Kock 7</v>
      </c>
      <c r="K20" s="66">
        <f t="shared" si="0"/>
        <v>8</v>
      </c>
      <c r="L20" s="66">
        <f t="shared" si="0"/>
        <v>8</v>
      </c>
      <c r="M20" s="66">
        <f t="shared" si="0"/>
        <v>8</v>
      </c>
      <c r="N20" s="66">
        <f t="shared" si="0"/>
        <v>8</v>
      </c>
      <c r="O20" s="66"/>
    </row>
    <row r="21" spans="2:15">
      <c r="B21" s="14" t="s">
        <v>9</v>
      </c>
      <c r="C21" s="76">
        <v>8</v>
      </c>
      <c r="D21" s="76">
        <v>8</v>
      </c>
      <c r="E21" s="76">
        <v>8</v>
      </c>
      <c r="F21" s="76">
        <v>8</v>
      </c>
      <c r="G21" s="18"/>
      <c r="J21" s="2" t="str">
        <f t="shared" si="1"/>
        <v>Kock 8</v>
      </c>
      <c r="K21" s="66">
        <f t="shared" si="0"/>
        <v>7</v>
      </c>
      <c r="L21" s="66">
        <f t="shared" si="0"/>
        <v>7</v>
      </c>
      <c r="M21" s="66">
        <f t="shared" si="0"/>
        <v>7</v>
      </c>
      <c r="N21" s="66">
        <f t="shared" si="0"/>
        <v>8</v>
      </c>
      <c r="O21" s="66"/>
    </row>
    <row r="22" spans="2:15">
      <c r="B22" s="14" t="s">
        <v>10</v>
      </c>
      <c r="C22" s="76">
        <v>7</v>
      </c>
      <c r="D22" s="76">
        <v>7</v>
      </c>
      <c r="E22" s="76">
        <v>7</v>
      </c>
      <c r="F22" s="76">
        <v>8</v>
      </c>
      <c r="G22" s="18"/>
      <c r="J22" s="2" t="str">
        <f t="shared" si="1"/>
        <v>Kock 9</v>
      </c>
      <c r="K22" s="66">
        <f t="shared" si="0"/>
        <v>6</v>
      </c>
      <c r="L22" s="66">
        <f t="shared" si="0"/>
        <v>7</v>
      </c>
      <c r="M22" s="66">
        <f t="shared" si="0"/>
        <v>8</v>
      </c>
      <c r="N22" s="66">
        <f t="shared" si="0"/>
        <v>7</v>
      </c>
      <c r="O22" s="66"/>
    </row>
    <row r="23" spans="2:15">
      <c r="B23" s="14" t="s">
        <v>11</v>
      </c>
      <c r="C23" s="76">
        <v>6</v>
      </c>
      <c r="D23" s="76">
        <v>7</v>
      </c>
      <c r="E23" s="76">
        <v>8</v>
      </c>
      <c r="F23" s="76">
        <v>7</v>
      </c>
      <c r="G23" s="18"/>
      <c r="J23" s="2" t="str">
        <f t="shared" si="1"/>
        <v>Kock 10</v>
      </c>
      <c r="K23" s="66">
        <f t="shared" si="0"/>
        <v>9</v>
      </c>
      <c r="L23" s="66">
        <f t="shared" si="0"/>
        <v>8</v>
      </c>
      <c r="M23" s="66">
        <f t="shared" si="0"/>
        <v>8</v>
      </c>
      <c r="N23" s="66">
        <f t="shared" si="0"/>
        <v>9</v>
      </c>
      <c r="O23" s="66"/>
    </row>
    <row r="24" spans="2:15">
      <c r="B24" s="14" t="s">
        <v>12</v>
      </c>
      <c r="C24" s="76">
        <v>9</v>
      </c>
      <c r="D24" s="76">
        <v>8</v>
      </c>
      <c r="E24" s="76">
        <v>8</v>
      </c>
      <c r="F24" s="76">
        <v>9</v>
      </c>
      <c r="G24" s="18"/>
      <c r="J24" s="2" t="str">
        <f t="shared" si="1"/>
        <v>Kock 11</v>
      </c>
      <c r="K24" s="66">
        <f t="shared" si="0"/>
        <v>7</v>
      </c>
      <c r="L24" s="66">
        <f t="shared" si="0"/>
        <v>8</v>
      </c>
      <c r="M24" s="66">
        <f t="shared" si="0"/>
        <v>4</v>
      </c>
      <c r="N24" s="66">
        <f t="shared" si="0"/>
        <v>5</v>
      </c>
      <c r="O24" s="66"/>
    </row>
    <row r="25" spans="2:15">
      <c r="B25" s="14" t="s">
        <v>13</v>
      </c>
      <c r="C25" s="76">
        <v>7</v>
      </c>
      <c r="D25" s="76">
        <v>8</v>
      </c>
      <c r="E25" s="76">
        <v>4</v>
      </c>
      <c r="F25" s="76">
        <v>5</v>
      </c>
      <c r="G25" s="18"/>
      <c r="J25" s="2" t="s">
        <v>32</v>
      </c>
      <c r="K25" s="66">
        <f t="shared" si="0"/>
        <v>9</v>
      </c>
      <c r="L25" s="66">
        <f t="shared" si="0"/>
        <v>5</v>
      </c>
      <c r="M25" s="66">
        <f t="shared" si="0"/>
        <v>6</v>
      </c>
      <c r="N25" s="66">
        <f t="shared" si="0"/>
        <v>7</v>
      </c>
      <c r="O25" s="66"/>
    </row>
    <row r="26" spans="2:15">
      <c r="B26" s="14" t="s">
        <v>32</v>
      </c>
      <c r="C26" s="76">
        <v>9</v>
      </c>
      <c r="D26" s="76">
        <v>5</v>
      </c>
      <c r="E26" s="76">
        <v>6</v>
      </c>
      <c r="F26" s="76">
        <v>7</v>
      </c>
      <c r="G26" s="18"/>
      <c r="J26" s="2" t="s">
        <v>33</v>
      </c>
      <c r="K26" s="66">
        <f t="shared" si="0"/>
        <v>8</v>
      </c>
      <c r="L26" s="66">
        <f t="shared" si="0"/>
        <v>6</v>
      </c>
      <c r="M26" s="66">
        <f t="shared" si="0"/>
        <v>8</v>
      </c>
      <c r="N26" s="66">
        <f t="shared" si="0"/>
        <v>8</v>
      </c>
      <c r="O26" s="66"/>
    </row>
    <row r="27" spans="2:15">
      <c r="B27" s="14" t="s">
        <v>33</v>
      </c>
      <c r="C27" s="76">
        <v>8</v>
      </c>
      <c r="D27" s="76">
        <v>6</v>
      </c>
      <c r="E27" s="76">
        <v>8</v>
      </c>
      <c r="F27" s="76">
        <v>8</v>
      </c>
      <c r="G27" s="18"/>
      <c r="J27" s="2" t="s">
        <v>34</v>
      </c>
      <c r="K27" s="66">
        <f t="shared" si="0"/>
        <v>9</v>
      </c>
      <c r="L27" s="66">
        <f t="shared" si="0"/>
        <v>6</v>
      </c>
      <c r="M27" s="66">
        <f t="shared" si="0"/>
        <v>6</v>
      </c>
      <c r="N27" s="66">
        <f t="shared" si="0"/>
        <v>7</v>
      </c>
      <c r="O27" s="66"/>
    </row>
    <row r="28" spans="2:15">
      <c r="B28" s="14" t="s">
        <v>34</v>
      </c>
      <c r="C28" s="76">
        <v>9</v>
      </c>
      <c r="D28" s="76">
        <v>6</v>
      </c>
      <c r="E28" s="76">
        <v>6</v>
      </c>
      <c r="F28" s="76">
        <v>7</v>
      </c>
      <c r="G28" s="18"/>
      <c r="J28" s="2" t="s">
        <v>35</v>
      </c>
      <c r="K28" s="66">
        <f t="shared" si="0"/>
        <v>7</v>
      </c>
      <c r="L28" s="66">
        <f t="shared" si="0"/>
        <v>7</v>
      </c>
      <c r="M28" s="66">
        <f t="shared" si="0"/>
        <v>8</v>
      </c>
      <c r="N28" s="66">
        <f t="shared" si="0"/>
        <v>7.5</v>
      </c>
      <c r="O28" s="66"/>
    </row>
    <row r="29" spans="2:15">
      <c r="B29" s="14" t="s">
        <v>35</v>
      </c>
      <c r="C29" s="76">
        <v>7</v>
      </c>
      <c r="D29" s="76">
        <v>7</v>
      </c>
      <c r="E29" s="76">
        <v>8</v>
      </c>
      <c r="F29" s="76">
        <v>7.5</v>
      </c>
      <c r="G29" s="18"/>
      <c r="J29" s="2" t="s">
        <v>45</v>
      </c>
      <c r="K29" s="66">
        <f t="shared" ref="K29:K48" si="2">C30</f>
        <v>9</v>
      </c>
      <c r="L29" s="66">
        <f t="shared" ref="L29:L48" si="3">D30</f>
        <v>6</v>
      </c>
      <c r="M29" s="66">
        <f t="shared" ref="M29:M48" si="4">E30</f>
        <v>6</v>
      </c>
      <c r="N29" s="66">
        <f t="shared" ref="N29:N48" si="5">F30</f>
        <v>7</v>
      </c>
      <c r="O29" s="21"/>
    </row>
    <row r="30" spans="2:15">
      <c r="B30" s="21" t="s">
        <v>45</v>
      </c>
      <c r="C30" s="80">
        <v>9</v>
      </c>
      <c r="D30" s="80">
        <v>6</v>
      </c>
      <c r="E30" s="80">
        <v>6</v>
      </c>
      <c r="F30" s="80">
        <v>7</v>
      </c>
      <c r="G30" s="21"/>
      <c r="J30" s="2" t="s">
        <v>46</v>
      </c>
      <c r="K30" s="66">
        <f t="shared" si="2"/>
        <v>8</v>
      </c>
      <c r="L30" s="66">
        <f t="shared" si="3"/>
        <v>7</v>
      </c>
      <c r="M30" s="66">
        <f t="shared" si="4"/>
        <v>7</v>
      </c>
      <c r="N30" s="66">
        <f t="shared" si="5"/>
        <v>8</v>
      </c>
      <c r="O30" s="21"/>
    </row>
    <row r="31" spans="2:15">
      <c r="B31" s="21" t="s">
        <v>46</v>
      </c>
      <c r="C31" s="80">
        <v>8</v>
      </c>
      <c r="D31" s="80">
        <v>7</v>
      </c>
      <c r="E31" s="80">
        <v>7</v>
      </c>
      <c r="F31" s="80">
        <v>8</v>
      </c>
      <c r="G31" s="21"/>
      <c r="J31" s="2" t="s">
        <v>47</v>
      </c>
      <c r="K31" s="66">
        <f t="shared" si="2"/>
        <v>10</v>
      </c>
      <c r="L31" s="66">
        <f t="shared" si="3"/>
        <v>8</v>
      </c>
      <c r="M31" s="66">
        <f t="shared" si="4"/>
        <v>8</v>
      </c>
      <c r="N31" s="66">
        <f t="shared" si="5"/>
        <v>8</v>
      </c>
      <c r="O31" s="21"/>
    </row>
    <row r="32" spans="2:15">
      <c r="B32" s="21" t="s">
        <v>67</v>
      </c>
      <c r="C32" s="76">
        <v>10</v>
      </c>
      <c r="D32" s="76">
        <v>8</v>
      </c>
      <c r="E32" s="76">
        <v>8</v>
      </c>
      <c r="F32" s="76">
        <v>8</v>
      </c>
      <c r="G32" s="21"/>
      <c r="J32" s="2" t="s">
        <v>48</v>
      </c>
      <c r="K32" s="66">
        <f t="shared" si="2"/>
        <v>9</v>
      </c>
      <c r="L32" s="66">
        <f t="shared" si="3"/>
        <v>8</v>
      </c>
      <c r="M32" s="66">
        <f t="shared" si="4"/>
        <v>8</v>
      </c>
      <c r="N32" s="66">
        <f t="shared" si="5"/>
        <v>8</v>
      </c>
      <c r="O32" s="21"/>
    </row>
    <row r="33" spans="2:15">
      <c r="B33" s="21" t="s">
        <v>68</v>
      </c>
      <c r="C33" s="80">
        <v>9</v>
      </c>
      <c r="D33" s="80">
        <v>8</v>
      </c>
      <c r="E33" s="80">
        <v>8</v>
      </c>
      <c r="F33" s="80">
        <v>8</v>
      </c>
      <c r="G33" s="21"/>
      <c r="H33" s="11"/>
      <c r="I33" s="22"/>
      <c r="J33" s="2" t="s">
        <v>49</v>
      </c>
      <c r="K33" s="66">
        <f t="shared" si="2"/>
        <v>7</v>
      </c>
      <c r="L33" s="66">
        <f t="shared" si="3"/>
        <v>6</v>
      </c>
      <c r="M33" s="66">
        <f t="shared" si="4"/>
        <v>6</v>
      </c>
      <c r="N33" s="66">
        <f t="shared" si="5"/>
        <v>7</v>
      </c>
      <c r="O33" s="21"/>
    </row>
    <row r="34" spans="2:15">
      <c r="B34" s="21" t="s">
        <v>49</v>
      </c>
      <c r="C34" s="80">
        <v>7</v>
      </c>
      <c r="D34" s="80">
        <v>6</v>
      </c>
      <c r="E34" s="80">
        <v>6</v>
      </c>
      <c r="F34" s="80">
        <v>7</v>
      </c>
      <c r="G34" s="21"/>
      <c r="H34" s="11"/>
      <c r="I34" s="11"/>
      <c r="J34" s="2" t="s">
        <v>50</v>
      </c>
      <c r="K34" s="66">
        <f t="shared" si="2"/>
        <v>8</v>
      </c>
      <c r="L34" s="66">
        <f t="shared" si="3"/>
        <v>7</v>
      </c>
      <c r="M34" s="66">
        <f t="shared" si="4"/>
        <v>7</v>
      </c>
      <c r="N34" s="66">
        <f t="shared" si="5"/>
        <v>6</v>
      </c>
      <c r="O34" s="21"/>
    </row>
    <row r="35" spans="2:15" ht="21" customHeight="1">
      <c r="B35" s="21" t="s">
        <v>69</v>
      </c>
      <c r="C35" s="80">
        <v>8</v>
      </c>
      <c r="D35" s="80">
        <v>7</v>
      </c>
      <c r="E35" s="80">
        <v>7</v>
      </c>
      <c r="F35" s="80">
        <v>6</v>
      </c>
      <c r="G35" s="21"/>
      <c r="H35" s="11"/>
      <c r="I35" s="7"/>
      <c r="J35" s="2" t="s">
        <v>51</v>
      </c>
      <c r="K35" s="66">
        <f t="shared" si="2"/>
        <v>0</v>
      </c>
      <c r="L35" s="66">
        <f t="shared" si="3"/>
        <v>0</v>
      </c>
      <c r="M35" s="66">
        <f t="shared" si="4"/>
        <v>0</v>
      </c>
      <c r="N35" s="66">
        <f t="shared" si="5"/>
        <v>0</v>
      </c>
      <c r="O35" s="21"/>
    </row>
    <row r="36" spans="2:15" ht="21" customHeight="1">
      <c r="B36" s="21"/>
      <c r="C36" s="80"/>
      <c r="D36" s="80"/>
      <c r="E36" s="80"/>
      <c r="F36" s="80"/>
      <c r="G36" s="21"/>
      <c r="H36" s="11"/>
      <c r="I36" s="11"/>
      <c r="J36" s="2" t="s">
        <v>52</v>
      </c>
      <c r="K36" s="66">
        <f t="shared" si="2"/>
        <v>0</v>
      </c>
      <c r="L36" s="66">
        <f t="shared" si="3"/>
        <v>0</v>
      </c>
      <c r="M36" s="66">
        <f t="shared" si="4"/>
        <v>0</v>
      </c>
      <c r="N36" s="66">
        <f t="shared" si="5"/>
        <v>0</v>
      </c>
      <c r="O36" s="21"/>
    </row>
    <row r="37" spans="2:15">
      <c r="B37" s="21"/>
      <c r="C37" s="80"/>
      <c r="D37" s="80"/>
      <c r="E37" s="80"/>
      <c r="F37" s="80"/>
      <c r="G37" s="21"/>
      <c r="J37" s="2" t="s">
        <v>53</v>
      </c>
      <c r="K37" s="66">
        <f t="shared" si="2"/>
        <v>0</v>
      </c>
      <c r="L37" s="66">
        <f t="shared" si="3"/>
        <v>0</v>
      </c>
      <c r="M37" s="66">
        <f t="shared" si="4"/>
        <v>0</v>
      </c>
      <c r="N37" s="66">
        <f t="shared" si="5"/>
        <v>0</v>
      </c>
      <c r="O37" s="21"/>
    </row>
    <row r="38" spans="2:15">
      <c r="B38" s="21"/>
      <c r="C38" s="80"/>
      <c r="D38" s="80"/>
      <c r="E38" s="80"/>
      <c r="F38" s="80"/>
      <c r="G38" s="21"/>
      <c r="J38" s="2" t="s">
        <v>54</v>
      </c>
      <c r="K38" s="66">
        <f t="shared" si="2"/>
        <v>0</v>
      </c>
      <c r="L38" s="66">
        <f t="shared" si="3"/>
        <v>0</v>
      </c>
      <c r="M38" s="66">
        <f t="shared" si="4"/>
        <v>0</v>
      </c>
      <c r="N38" s="66">
        <f t="shared" si="5"/>
        <v>0</v>
      </c>
      <c r="O38" s="21"/>
    </row>
    <row r="39" spans="2:15">
      <c r="B39" s="73"/>
      <c r="C39" s="80"/>
      <c r="D39" s="80"/>
      <c r="E39" s="80"/>
      <c r="F39" s="80"/>
      <c r="G39" s="21"/>
      <c r="J39" s="2" t="s">
        <v>55</v>
      </c>
      <c r="K39" s="66">
        <f t="shared" si="2"/>
        <v>0</v>
      </c>
      <c r="L39" s="66">
        <f t="shared" si="3"/>
        <v>0</v>
      </c>
      <c r="M39" s="66">
        <f t="shared" si="4"/>
        <v>0</v>
      </c>
      <c r="N39" s="66">
        <f t="shared" si="5"/>
        <v>0</v>
      </c>
      <c r="O39" s="21"/>
    </row>
    <row r="40" spans="2:15">
      <c r="B40" s="21"/>
      <c r="C40" s="77"/>
      <c r="D40" s="77"/>
      <c r="E40" s="77"/>
      <c r="F40" s="77"/>
      <c r="G40" s="21"/>
      <c r="J40" s="2" t="s">
        <v>56</v>
      </c>
      <c r="K40" s="66">
        <f t="shared" si="2"/>
        <v>0</v>
      </c>
      <c r="L40" s="66">
        <f t="shared" si="3"/>
        <v>0</v>
      </c>
      <c r="M40" s="66">
        <f t="shared" si="4"/>
        <v>0</v>
      </c>
      <c r="N40" s="66">
        <f t="shared" si="5"/>
        <v>0</v>
      </c>
      <c r="O40" s="21"/>
    </row>
    <row r="41" spans="2:15">
      <c r="B41" s="21"/>
      <c r="C41" s="77"/>
      <c r="D41" s="77"/>
      <c r="E41" s="77"/>
      <c r="F41" s="77"/>
      <c r="G41" s="21"/>
      <c r="J41" s="2" t="s">
        <v>57</v>
      </c>
      <c r="K41" s="66">
        <f t="shared" si="2"/>
        <v>0</v>
      </c>
      <c r="L41" s="66">
        <f t="shared" si="3"/>
        <v>0</v>
      </c>
      <c r="M41" s="66">
        <f t="shared" si="4"/>
        <v>0</v>
      </c>
      <c r="N41" s="66">
        <f t="shared" si="5"/>
        <v>0</v>
      </c>
      <c r="O41" s="21"/>
    </row>
    <row r="42" spans="2:15">
      <c r="B42" s="21"/>
      <c r="C42" s="77"/>
      <c r="D42" s="77"/>
      <c r="E42" s="77"/>
      <c r="F42" s="77"/>
      <c r="G42" s="21"/>
      <c r="J42" s="2" t="s">
        <v>58</v>
      </c>
      <c r="K42" s="66">
        <f t="shared" si="2"/>
        <v>0</v>
      </c>
      <c r="L42" s="66">
        <f t="shared" si="3"/>
        <v>0</v>
      </c>
      <c r="M42" s="66">
        <f t="shared" si="4"/>
        <v>0</v>
      </c>
      <c r="N42" s="66">
        <f t="shared" si="5"/>
        <v>0</v>
      </c>
      <c r="O42" s="21"/>
    </row>
    <row r="43" spans="2:15">
      <c r="B43" s="74"/>
      <c r="C43" s="77"/>
      <c r="D43" s="77"/>
      <c r="E43" s="77"/>
      <c r="F43" s="77"/>
      <c r="G43" s="21"/>
      <c r="J43" s="2" t="s">
        <v>59</v>
      </c>
      <c r="K43" s="66">
        <f t="shared" si="2"/>
        <v>0</v>
      </c>
      <c r="L43" s="66">
        <f t="shared" si="3"/>
        <v>0</v>
      </c>
      <c r="M43" s="66">
        <f t="shared" si="4"/>
        <v>0</v>
      </c>
      <c r="N43" s="66">
        <f t="shared" si="5"/>
        <v>0</v>
      </c>
      <c r="O43" s="21"/>
    </row>
    <row r="44" spans="2:15">
      <c r="B44" s="21"/>
      <c r="C44" s="77"/>
      <c r="D44" s="77"/>
      <c r="E44" s="77"/>
      <c r="F44" s="77"/>
      <c r="G44" s="21"/>
      <c r="J44" s="2" t="s">
        <v>62</v>
      </c>
      <c r="K44" s="66">
        <f t="shared" si="2"/>
        <v>0</v>
      </c>
      <c r="L44" s="66">
        <f t="shared" si="3"/>
        <v>0</v>
      </c>
      <c r="M44" s="66">
        <f t="shared" si="4"/>
        <v>0</v>
      </c>
      <c r="N44" s="66">
        <f t="shared" si="5"/>
        <v>0</v>
      </c>
      <c r="O44" s="21"/>
    </row>
    <row r="45" spans="2:15">
      <c r="B45" s="21"/>
      <c r="C45" s="77"/>
      <c r="D45" s="77"/>
      <c r="E45" s="77"/>
      <c r="F45" s="77"/>
      <c r="G45" s="21"/>
      <c r="J45" s="2" t="s">
        <v>63</v>
      </c>
      <c r="K45" s="66">
        <f t="shared" si="2"/>
        <v>0</v>
      </c>
      <c r="L45" s="66">
        <f t="shared" si="3"/>
        <v>0</v>
      </c>
      <c r="M45" s="66">
        <f t="shared" si="4"/>
        <v>0</v>
      </c>
      <c r="N45" s="66">
        <f t="shared" si="5"/>
        <v>0</v>
      </c>
      <c r="O45" s="21"/>
    </row>
    <row r="46" spans="2:15">
      <c r="B46" s="21"/>
      <c r="C46" s="77"/>
      <c r="D46" s="77"/>
      <c r="E46" s="77"/>
      <c r="F46" s="77"/>
      <c r="G46" s="21"/>
      <c r="J46" s="2" t="s">
        <v>64</v>
      </c>
      <c r="K46" s="66">
        <f t="shared" si="2"/>
        <v>0</v>
      </c>
      <c r="L46" s="66">
        <f t="shared" si="3"/>
        <v>0</v>
      </c>
      <c r="M46" s="66">
        <f t="shared" si="4"/>
        <v>0</v>
      </c>
      <c r="N46" s="66">
        <f t="shared" si="5"/>
        <v>0</v>
      </c>
      <c r="O46" s="21"/>
    </row>
    <row r="47" spans="2:15">
      <c r="B47" s="21"/>
      <c r="C47" s="77"/>
      <c r="D47" s="77"/>
      <c r="E47" s="77"/>
      <c r="F47" s="77"/>
      <c r="G47" s="21"/>
      <c r="J47" s="2" t="s">
        <v>65</v>
      </c>
      <c r="K47" s="66">
        <f t="shared" si="2"/>
        <v>0</v>
      </c>
      <c r="L47" s="66">
        <f t="shared" si="3"/>
        <v>0</v>
      </c>
      <c r="M47" s="66">
        <f t="shared" si="4"/>
        <v>0</v>
      </c>
      <c r="N47" s="66">
        <f t="shared" si="5"/>
        <v>0</v>
      </c>
      <c r="O47" s="21"/>
    </row>
    <row r="48" spans="2:15">
      <c r="B48" s="21"/>
      <c r="C48" s="77"/>
      <c r="D48" s="77"/>
      <c r="E48" s="77"/>
      <c r="F48" s="77"/>
      <c r="G48" s="21"/>
      <c r="J48" s="2" t="s">
        <v>66</v>
      </c>
      <c r="K48" s="66">
        <f t="shared" si="2"/>
        <v>0</v>
      </c>
      <c r="L48" s="66">
        <f t="shared" si="3"/>
        <v>0</v>
      </c>
      <c r="M48" s="66">
        <f t="shared" si="4"/>
        <v>0</v>
      </c>
      <c r="N48" s="66">
        <f t="shared" si="5"/>
        <v>0</v>
      </c>
      <c r="O48" s="21"/>
    </row>
    <row r="49" spans="2:7">
      <c r="B49" s="21"/>
      <c r="C49" s="77"/>
      <c r="D49" s="77"/>
      <c r="E49" s="77"/>
      <c r="F49" s="77"/>
      <c r="G49" s="21"/>
    </row>
    <row r="50" spans="2:7">
      <c r="B50" s="14" t="s">
        <v>18</v>
      </c>
      <c r="C50" s="18">
        <f>SUM(C15:C49)</f>
        <v>169</v>
      </c>
      <c r="D50" s="18">
        <f>SUM(D15:D49)</f>
        <v>151</v>
      </c>
      <c r="E50" s="18">
        <f>SUM(E15:E49)</f>
        <v>152</v>
      </c>
      <c r="F50" s="18">
        <f>SUM(F15:F49)*2</f>
        <v>321</v>
      </c>
      <c r="G50" s="71">
        <f>SUM(C50:F50)/C8</f>
        <v>37.761904761904759</v>
      </c>
    </row>
    <row r="51" spans="2:7">
      <c r="B51" s="19" t="s">
        <v>17</v>
      </c>
      <c r="C51" s="20">
        <f>C50/C8</f>
        <v>8.0476190476190474</v>
      </c>
      <c r="D51" s="20">
        <f>D50/C8</f>
        <v>7.1904761904761907</v>
      </c>
      <c r="E51" s="20">
        <f>E50/C8</f>
        <v>7.2380952380952381</v>
      </c>
      <c r="F51" s="20">
        <f>F50/C8</f>
        <v>15.285714285714286</v>
      </c>
      <c r="G51" s="72">
        <f>SUM(C51:F51)</f>
        <v>37.761904761904759</v>
      </c>
    </row>
    <row r="58" spans="2:7">
      <c r="B58" s="28"/>
      <c r="C58" s="11"/>
    </row>
    <row r="62" spans="2:7">
      <c r="B62" s="22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23"/>
      <c r="C64" s="24"/>
      <c r="D64" s="24"/>
      <c r="E64" s="24"/>
      <c r="F64" s="24"/>
      <c r="G64" s="23"/>
    </row>
    <row r="65" spans="2:7">
      <c r="B65" s="9"/>
      <c r="C65" s="11"/>
      <c r="D65" s="11"/>
      <c r="E65" s="11"/>
      <c r="F65" s="11"/>
      <c r="G65" s="11"/>
    </row>
    <row r="66" spans="2:7">
      <c r="B66" s="11"/>
      <c r="C66" s="11"/>
    </row>
    <row r="67" spans="2:7">
      <c r="B67" s="25"/>
      <c r="C67" s="11"/>
    </row>
    <row r="68" spans="2:7">
      <c r="B68" s="24"/>
      <c r="C68" s="11"/>
    </row>
    <row r="69" spans="2:7">
      <c r="B69" s="11"/>
      <c r="C69" s="11"/>
    </row>
    <row r="70" spans="2:7">
      <c r="B70" s="11"/>
      <c r="C70" s="11"/>
    </row>
    <row r="71" spans="2:7" ht="18.600000000000001" customHeight="1">
      <c r="B71" s="11"/>
      <c r="C71" s="11"/>
    </row>
    <row r="72" spans="2:7" ht="18.600000000000001" customHeight="1">
      <c r="B72" s="11"/>
      <c r="C72" s="11"/>
    </row>
    <row r="73" spans="2:7">
      <c r="B73" s="11"/>
      <c r="C73" s="11"/>
    </row>
    <row r="74" spans="2:7">
      <c r="B74" s="11"/>
      <c r="C74" s="11"/>
    </row>
    <row r="75" spans="2:7">
      <c r="B75" s="11"/>
      <c r="C75" s="11"/>
    </row>
    <row r="76" spans="2:7">
      <c r="B76" s="11"/>
      <c r="C76" s="11"/>
    </row>
    <row r="77" spans="2:7">
      <c r="B77" s="11"/>
      <c r="C77" s="11"/>
    </row>
    <row r="78" spans="2:7">
      <c r="B78" s="11"/>
      <c r="C78" s="11"/>
    </row>
    <row r="79" spans="2:7">
      <c r="B79" s="11"/>
      <c r="C79" s="11"/>
    </row>
    <row r="80" spans="2:7">
      <c r="B80" s="11"/>
      <c r="C80" s="11"/>
    </row>
    <row r="81" spans="2:9">
      <c r="B81" s="11"/>
      <c r="C81" s="11"/>
    </row>
    <row r="82" spans="2:9">
      <c r="B82" s="7"/>
      <c r="C82" s="29"/>
      <c r="D82" s="29"/>
      <c r="E82" s="29"/>
      <c r="F82" s="29"/>
      <c r="G82" s="7"/>
      <c r="H82" s="11"/>
      <c r="I82" s="11"/>
    </row>
    <row r="83" spans="2:9">
      <c r="B83" s="7"/>
      <c r="C83" s="29"/>
      <c r="D83" s="29"/>
      <c r="E83" s="29"/>
      <c r="F83" s="29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7"/>
      <c r="D86" s="27"/>
      <c r="E86" s="27"/>
      <c r="F86" s="27"/>
      <c r="G86" s="27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2"/>
      <c r="C88" s="22"/>
      <c r="D88" s="22"/>
      <c r="E88" s="22"/>
      <c r="F88" s="22"/>
      <c r="G88" s="22"/>
      <c r="H88" s="11"/>
      <c r="I88" s="11"/>
    </row>
    <row r="89" spans="2:9" ht="23.4" customHeight="1">
      <c r="B89" s="22"/>
      <c r="C89" s="22"/>
      <c r="D89" s="22"/>
      <c r="E89" s="22"/>
      <c r="F89" s="22"/>
      <c r="G89" s="22"/>
      <c r="H89" s="11"/>
      <c r="I89" s="11"/>
    </row>
    <row r="90" spans="2:9" ht="33.6" customHeight="1">
      <c r="B90" s="22"/>
      <c r="C90" s="22"/>
      <c r="D90" s="22"/>
      <c r="E90" s="22"/>
      <c r="F90" s="22"/>
      <c r="G90" s="22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0"/>
      <c r="D94" s="30"/>
      <c r="E94" s="30"/>
      <c r="F94" s="30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0"/>
      <c r="D98" s="30"/>
      <c r="E98" s="30"/>
      <c r="F98" s="30"/>
      <c r="G98" s="7"/>
      <c r="H98" s="11"/>
      <c r="I98" s="11"/>
    </row>
    <row r="99" spans="2:9">
      <c r="B99" s="7"/>
      <c r="C99" s="30"/>
      <c r="D99" s="30"/>
      <c r="E99" s="30"/>
      <c r="F99" s="30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7"/>
      <c r="D104" s="27"/>
      <c r="E104" s="27"/>
      <c r="F104" s="27"/>
      <c r="G104" s="27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0"/>
      <c r="D115" s="30"/>
      <c r="E115" s="30"/>
      <c r="F115" s="30"/>
      <c r="G115" s="7"/>
      <c r="H115" s="11"/>
      <c r="I115" s="11"/>
    </row>
    <row r="116" spans="2:9">
      <c r="B116" s="7"/>
      <c r="C116" s="30"/>
      <c r="D116" s="30"/>
      <c r="E116" s="30"/>
      <c r="F116" s="30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7"/>
      <c r="D121" s="7"/>
      <c r="E121" s="27"/>
      <c r="F121" s="27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38" priority="13" operator="greaterThan">
      <formula>10</formula>
    </cfRule>
  </conditionalFormatting>
  <conditionalFormatting sqref="C15:F29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8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11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12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13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Totalt Griskött</vt:lpstr>
      <vt:lpstr>Referens</vt:lpstr>
      <vt:lpstr>Ragnarssons SO</vt:lpstr>
      <vt:lpstr>Ragnarssons Tung</vt:lpstr>
      <vt:lpstr>Treras Skärshult</vt:lpstr>
      <vt:lpstr>MangalizaLinderöd </vt:lpstr>
      <vt:lpstr>LindeMangaDurSLR</vt:lpstr>
      <vt:lpstr>Lillehems</vt:lpstr>
      <vt:lpstr>Mangaliza </vt:lpstr>
      <vt:lpstr>Gris från Halla </vt:lpstr>
      <vt:lpstr>Berkshire 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Hamberg, Auni</cp:lastModifiedBy>
  <cp:lastPrinted>2014-09-05T14:09:44Z</cp:lastPrinted>
  <dcterms:created xsi:type="dcterms:W3CDTF">2013-10-19T12:51:31Z</dcterms:created>
  <dcterms:modified xsi:type="dcterms:W3CDTF">2016-11-29T15:07:47Z</dcterms:modified>
</cp:coreProperties>
</file>