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300" windowWidth="15576" windowHeight="7500"/>
  </bookViews>
  <sheets>
    <sheet name="Totalt nötkött " sheetId="11" r:id="rId1"/>
    <sheet name="1 " sheetId="44" r:id="rId2"/>
    <sheet name="2" sheetId="30" r:id="rId3"/>
    <sheet name="3" sheetId="46" r:id="rId4"/>
    <sheet name="4 " sheetId="47" r:id="rId5"/>
    <sheet name="5" sheetId="33" r:id="rId6"/>
    <sheet name="6" sheetId="34" r:id="rId7"/>
    <sheet name="7" sheetId="35" r:id="rId8"/>
    <sheet name="8" sheetId="36" r:id="rId9"/>
    <sheet name="9" sheetId="37" r:id="rId10"/>
    <sheet name="10" sheetId="38" r:id="rId11"/>
    <sheet name="11" sheetId="39" r:id="rId12"/>
    <sheet name="12" sheetId="40" r:id="rId13"/>
    <sheet name="13" sheetId="41" r:id="rId14"/>
    <sheet name="14" sheetId="42" r:id="rId15"/>
    <sheet name="15" sheetId="43" r:id="rId16"/>
    <sheet name="Blad3" sheetId="3" r:id="rId17"/>
    <sheet name="Blad2" sheetId="2" r:id="rId18"/>
  </sheets>
  <calcPr calcId="145621" concurrentCalc="0"/>
</workbook>
</file>

<file path=xl/calcChain.xml><?xml version="1.0" encoding="utf-8"?>
<calcChain xmlns="http://schemas.openxmlformats.org/spreadsheetml/2006/main">
  <c r="G13" i="11" l="1"/>
  <c r="G14" i="11"/>
  <c r="C30" i="46"/>
  <c r="C31" i="46"/>
  <c r="D30" i="46"/>
  <c r="D31" i="46"/>
  <c r="E30" i="46"/>
  <c r="E31" i="46"/>
  <c r="F30" i="46"/>
  <c r="F31" i="46"/>
  <c r="G31" i="46"/>
  <c r="G15" i="11"/>
  <c r="G16" i="11"/>
  <c r="G17" i="11"/>
  <c r="F16" i="11"/>
  <c r="E16" i="11"/>
  <c r="D16" i="11"/>
  <c r="C16" i="11"/>
  <c r="F15" i="11"/>
  <c r="E15" i="11"/>
  <c r="D15" i="11"/>
  <c r="C15" i="11"/>
  <c r="F13" i="11"/>
  <c r="E13" i="11"/>
  <c r="D13" i="11"/>
  <c r="C13" i="11"/>
  <c r="C30" i="47"/>
  <c r="C31" i="47"/>
  <c r="D30" i="47"/>
  <c r="D31" i="47"/>
  <c r="E30" i="47"/>
  <c r="E31" i="47"/>
  <c r="F30" i="47"/>
  <c r="F31" i="47"/>
  <c r="G31" i="47"/>
  <c r="N28" i="47"/>
  <c r="M28" i="47"/>
  <c r="L28" i="47"/>
  <c r="K28" i="47"/>
  <c r="N27" i="47"/>
  <c r="M27" i="47"/>
  <c r="L27" i="47"/>
  <c r="K27" i="47"/>
  <c r="N26" i="47"/>
  <c r="M26" i="47"/>
  <c r="L26" i="47"/>
  <c r="K26" i="47"/>
  <c r="N25" i="47"/>
  <c r="M25" i="47"/>
  <c r="L25" i="47"/>
  <c r="K25" i="47"/>
  <c r="N24" i="47"/>
  <c r="M24" i="47"/>
  <c r="L24" i="47"/>
  <c r="K24" i="47"/>
  <c r="J24" i="47"/>
  <c r="N23" i="47"/>
  <c r="M23" i="47"/>
  <c r="L23" i="47"/>
  <c r="K23" i="47"/>
  <c r="J23" i="47"/>
  <c r="N22" i="47"/>
  <c r="M22" i="47"/>
  <c r="L22" i="47"/>
  <c r="K22" i="47"/>
  <c r="J22" i="47"/>
  <c r="N21" i="47"/>
  <c r="M21" i="47"/>
  <c r="L21" i="47"/>
  <c r="K21" i="47"/>
  <c r="J21" i="47"/>
  <c r="N20" i="47"/>
  <c r="M20" i="47"/>
  <c r="L20" i="47"/>
  <c r="K20" i="47"/>
  <c r="J20" i="47"/>
  <c r="N19" i="47"/>
  <c r="M19" i="47"/>
  <c r="L19" i="47"/>
  <c r="K19" i="47"/>
  <c r="N18" i="47"/>
  <c r="M18" i="47"/>
  <c r="L18" i="47"/>
  <c r="K18" i="47"/>
  <c r="J18" i="47"/>
  <c r="N17" i="47"/>
  <c r="M17" i="47"/>
  <c r="L17" i="47"/>
  <c r="K17" i="47"/>
  <c r="J17" i="47"/>
  <c r="N16" i="47"/>
  <c r="M16" i="47"/>
  <c r="L16" i="47"/>
  <c r="K16" i="47"/>
  <c r="J16" i="47"/>
  <c r="N15" i="47"/>
  <c r="M15" i="47"/>
  <c r="L15" i="47"/>
  <c r="K15" i="47"/>
  <c r="J15" i="47"/>
  <c r="N14" i="47"/>
  <c r="M14" i="47"/>
  <c r="L14" i="47"/>
  <c r="K14" i="47"/>
  <c r="J14" i="47"/>
  <c r="N28" i="46"/>
  <c r="M28" i="46"/>
  <c r="L28" i="46"/>
  <c r="K28" i="46"/>
  <c r="N27" i="46"/>
  <c r="M27" i="46"/>
  <c r="L27" i="46"/>
  <c r="K27" i="46"/>
  <c r="N26" i="46"/>
  <c r="M26" i="46"/>
  <c r="L26" i="46"/>
  <c r="K26" i="46"/>
  <c r="N25" i="46"/>
  <c r="M25" i="46"/>
  <c r="L25" i="46"/>
  <c r="K25" i="46"/>
  <c r="N24" i="46"/>
  <c r="M24" i="46"/>
  <c r="L24" i="46"/>
  <c r="K24" i="46"/>
  <c r="J24" i="46"/>
  <c r="N23" i="46"/>
  <c r="M23" i="46"/>
  <c r="L23" i="46"/>
  <c r="K23" i="46"/>
  <c r="J23" i="46"/>
  <c r="N22" i="46"/>
  <c r="M22" i="46"/>
  <c r="L22" i="46"/>
  <c r="K22" i="46"/>
  <c r="J22" i="46"/>
  <c r="N21" i="46"/>
  <c r="M21" i="46"/>
  <c r="L21" i="46"/>
  <c r="K21" i="46"/>
  <c r="J21" i="46"/>
  <c r="N20" i="46"/>
  <c r="M20" i="46"/>
  <c r="L20" i="46"/>
  <c r="K20" i="46"/>
  <c r="J20" i="46"/>
  <c r="N19" i="46"/>
  <c r="M19" i="46"/>
  <c r="L19" i="46"/>
  <c r="K19" i="46"/>
  <c r="N18" i="46"/>
  <c r="M18" i="46"/>
  <c r="L18" i="46"/>
  <c r="K18" i="46"/>
  <c r="J18" i="46"/>
  <c r="N17" i="46"/>
  <c r="M17" i="46"/>
  <c r="L17" i="46"/>
  <c r="K17" i="46"/>
  <c r="J17" i="46"/>
  <c r="N16" i="46"/>
  <c r="M16" i="46"/>
  <c r="L16" i="46"/>
  <c r="K16" i="46"/>
  <c r="J16" i="46"/>
  <c r="N15" i="46"/>
  <c r="M15" i="46"/>
  <c r="L15" i="46"/>
  <c r="K15" i="46"/>
  <c r="J15" i="46"/>
  <c r="N14" i="46"/>
  <c r="M14" i="46"/>
  <c r="L14" i="46"/>
  <c r="K14" i="46"/>
  <c r="J14" i="46"/>
  <c r="N23" i="44"/>
  <c r="N22" i="44"/>
  <c r="N21" i="44"/>
  <c r="N20" i="44"/>
  <c r="N19" i="44"/>
  <c r="N18" i="44"/>
  <c r="N17" i="44"/>
  <c r="N16" i="44"/>
  <c r="N15" i="44"/>
  <c r="N14" i="44"/>
  <c r="M22" i="44"/>
  <c r="M21" i="44"/>
  <c r="M20" i="44"/>
  <c r="M19" i="44"/>
  <c r="M18" i="44"/>
  <c r="M17" i="44"/>
  <c r="M16" i="44"/>
  <c r="M15" i="44"/>
  <c r="M14" i="44"/>
  <c r="L23" i="44"/>
  <c r="L22" i="44"/>
  <c r="L21" i="44"/>
  <c r="L20" i="44"/>
  <c r="L19" i="44"/>
  <c r="L18" i="44"/>
  <c r="L17" i="44"/>
  <c r="L16" i="44"/>
  <c r="L15" i="44"/>
  <c r="L14" i="44"/>
  <c r="K23" i="44"/>
  <c r="K22" i="44"/>
  <c r="K21" i="44"/>
  <c r="K20" i="44"/>
  <c r="K19" i="44"/>
  <c r="K18" i="44"/>
  <c r="K17" i="44"/>
  <c r="K16" i="44"/>
  <c r="K15" i="44"/>
  <c r="K14" i="44"/>
  <c r="C30" i="44"/>
  <c r="C31" i="44"/>
  <c r="D30" i="44"/>
  <c r="D31" i="44"/>
  <c r="E30" i="44"/>
  <c r="E31" i="44"/>
  <c r="F30" i="44"/>
  <c r="F31" i="44"/>
  <c r="G31" i="44"/>
  <c r="N28" i="44"/>
  <c r="M28" i="44"/>
  <c r="L28" i="44"/>
  <c r="K28" i="44"/>
  <c r="N27" i="44"/>
  <c r="M27" i="44"/>
  <c r="L27" i="44"/>
  <c r="K27" i="44"/>
  <c r="N26" i="44"/>
  <c r="M26" i="44"/>
  <c r="L26" i="44"/>
  <c r="K26" i="44"/>
  <c r="N25" i="44"/>
  <c r="M25" i="44"/>
  <c r="L25" i="44"/>
  <c r="K25" i="44"/>
  <c r="N24" i="44"/>
  <c r="M24" i="44"/>
  <c r="L24" i="44"/>
  <c r="K24" i="44"/>
  <c r="J24" i="44"/>
  <c r="J23" i="44"/>
  <c r="J22" i="44"/>
  <c r="J21" i="44"/>
  <c r="J20" i="44"/>
  <c r="J19" i="44"/>
  <c r="J18" i="44"/>
  <c r="J17" i="44"/>
  <c r="J16" i="44"/>
  <c r="J15" i="44"/>
  <c r="J14" i="44"/>
  <c r="C30" i="43"/>
  <c r="C31" i="43"/>
  <c r="D30" i="43"/>
  <c r="D31" i="43"/>
  <c r="E30" i="43"/>
  <c r="E31" i="43"/>
  <c r="F30" i="43"/>
  <c r="F31" i="43"/>
  <c r="G31" i="43"/>
  <c r="G27" i="11"/>
  <c r="G47" i="11"/>
  <c r="C30" i="42"/>
  <c r="C31" i="42"/>
  <c r="D30" i="42"/>
  <c r="D31" i="42"/>
  <c r="E30" i="42"/>
  <c r="E31" i="42"/>
  <c r="F30" i="42"/>
  <c r="F31" i="42"/>
  <c r="G31" i="42"/>
  <c r="G26" i="11"/>
  <c r="G46" i="11"/>
  <c r="F27" i="11"/>
  <c r="F47" i="11"/>
  <c r="F26" i="11"/>
  <c r="F46" i="11"/>
  <c r="E27" i="11"/>
  <c r="E47" i="11"/>
  <c r="E26" i="11"/>
  <c r="E46" i="11"/>
  <c r="D27" i="11"/>
  <c r="D47" i="11"/>
  <c r="D26" i="11"/>
  <c r="D46" i="11"/>
  <c r="C27" i="11"/>
  <c r="C47" i="11"/>
  <c r="C26" i="11"/>
  <c r="C46" i="11"/>
  <c r="N28" i="43"/>
  <c r="M28" i="43"/>
  <c r="L28" i="43"/>
  <c r="K28" i="43"/>
  <c r="N27" i="43"/>
  <c r="M27" i="43"/>
  <c r="L27" i="43"/>
  <c r="K27" i="43"/>
  <c r="N26" i="43"/>
  <c r="M26" i="43"/>
  <c r="L26" i="43"/>
  <c r="K26" i="43"/>
  <c r="N25" i="43"/>
  <c r="M25" i="43"/>
  <c r="L25" i="43"/>
  <c r="K25" i="43"/>
  <c r="N24" i="43"/>
  <c r="M24" i="43"/>
  <c r="L24" i="43"/>
  <c r="K24" i="43"/>
  <c r="J24" i="43"/>
  <c r="N23" i="43"/>
  <c r="M23" i="43"/>
  <c r="L23" i="43"/>
  <c r="K23" i="43"/>
  <c r="J23" i="43"/>
  <c r="N22" i="43"/>
  <c r="M22" i="43"/>
  <c r="L22" i="43"/>
  <c r="K22" i="43"/>
  <c r="J22" i="43"/>
  <c r="N21" i="43"/>
  <c r="M21" i="43"/>
  <c r="L21" i="43"/>
  <c r="K21" i="43"/>
  <c r="J21" i="43"/>
  <c r="N20" i="43"/>
  <c r="M20" i="43"/>
  <c r="L20" i="43"/>
  <c r="K20" i="43"/>
  <c r="J20" i="43"/>
  <c r="N19" i="43"/>
  <c r="M19" i="43"/>
  <c r="L19" i="43"/>
  <c r="K19" i="43"/>
  <c r="J19" i="43"/>
  <c r="N18" i="43"/>
  <c r="M18" i="43"/>
  <c r="L18" i="43"/>
  <c r="K18" i="43"/>
  <c r="J18" i="43"/>
  <c r="N17" i="43"/>
  <c r="M17" i="43"/>
  <c r="L17" i="43"/>
  <c r="K17" i="43"/>
  <c r="J17" i="43"/>
  <c r="N16" i="43"/>
  <c r="M16" i="43"/>
  <c r="L16" i="43"/>
  <c r="K16" i="43"/>
  <c r="J16" i="43"/>
  <c r="N15" i="43"/>
  <c r="M15" i="43"/>
  <c r="L15" i="43"/>
  <c r="K15" i="43"/>
  <c r="J15" i="43"/>
  <c r="N14" i="43"/>
  <c r="M14" i="43"/>
  <c r="L14" i="43"/>
  <c r="K14" i="43"/>
  <c r="J14" i="43"/>
  <c r="N28" i="42"/>
  <c r="M28" i="42"/>
  <c r="L28" i="42"/>
  <c r="K28" i="42"/>
  <c r="N27" i="42"/>
  <c r="M27" i="42"/>
  <c r="L27" i="42"/>
  <c r="K27" i="42"/>
  <c r="N26" i="42"/>
  <c r="M26" i="42"/>
  <c r="L26" i="42"/>
  <c r="K26" i="42"/>
  <c r="N25" i="42"/>
  <c r="M25" i="42"/>
  <c r="L25" i="42"/>
  <c r="K25" i="42"/>
  <c r="N24" i="42"/>
  <c r="M24" i="42"/>
  <c r="L24" i="42"/>
  <c r="K24" i="42"/>
  <c r="J24" i="42"/>
  <c r="N23" i="42"/>
  <c r="M23" i="42"/>
  <c r="L23" i="42"/>
  <c r="K23" i="42"/>
  <c r="J23" i="42"/>
  <c r="N22" i="42"/>
  <c r="M22" i="42"/>
  <c r="L22" i="42"/>
  <c r="K22" i="42"/>
  <c r="J22" i="42"/>
  <c r="N21" i="42"/>
  <c r="M21" i="42"/>
  <c r="L21" i="42"/>
  <c r="K21" i="42"/>
  <c r="J21" i="42"/>
  <c r="N20" i="42"/>
  <c r="M20" i="42"/>
  <c r="L20" i="42"/>
  <c r="K20" i="42"/>
  <c r="J20" i="42"/>
  <c r="N19" i="42"/>
  <c r="M19" i="42"/>
  <c r="L19" i="42"/>
  <c r="K19" i="42"/>
  <c r="J19" i="42"/>
  <c r="N18" i="42"/>
  <c r="M18" i="42"/>
  <c r="L18" i="42"/>
  <c r="K18" i="42"/>
  <c r="J18" i="42"/>
  <c r="N17" i="42"/>
  <c r="M17" i="42"/>
  <c r="L17" i="42"/>
  <c r="K17" i="42"/>
  <c r="J17" i="42"/>
  <c r="N16" i="42"/>
  <c r="M16" i="42"/>
  <c r="L16" i="42"/>
  <c r="K16" i="42"/>
  <c r="J16" i="42"/>
  <c r="N15" i="42"/>
  <c r="M15" i="42"/>
  <c r="L15" i="42"/>
  <c r="K15" i="42"/>
  <c r="J15" i="42"/>
  <c r="N14" i="42"/>
  <c r="M14" i="42"/>
  <c r="L14" i="42"/>
  <c r="K14" i="42"/>
  <c r="J14" i="42"/>
  <c r="C30" i="41"/>
  <c r="C31" i="41"/>
  <c r="D30" i="41"/>
  <c r="D31" i="41"/>
  <c r="E30" i="41"/>
  <c r="E31" i="41"/>
  <c r="F30" i="41"/>
  <c r="F31" i="41"/>
  <c r="G31" i="41"/>
  <c r="G25" i="11"/>
  <c r="G45" i="11"/>
  <c r="C30" i="40"/>
  <c r="C31" i="40"/>
  <c r="D30" i="40"/>
  <c r="D31" i="40"/>
  <c r="E30" i="40"/>
  <c r="E31" i="40"/>
  <c r="F30" i="40"/>
  <c r="F31" i="40"/>
  <c r="G31" i="40"/>
  <c r="G24" i="11"/>
  <c r="G44" i="11"/>
  <c r="C30" i="38"/>
  <c r="C31" i="38"/>
  <c r="D30" i="38"/>
  <c r="D31" i="38"/>
  <c r="E30" i="38"/>
  <c r="E31" i="38"/>
  <c r="F30" i="38"/>
  <c r="F31" i="38"/>
  <c r="G31" i="38"/>
  <c r="G22" i="11"/>
  <c r="G42" i="11"/>
  <c r="C30" i="39"/>
  <c r="C31" i="39"/>
  <c r="D30" i="39"/>
  <c r="D31" i="39"/>
  <c r="E30" i="39"/>
  <c r="E31" i="39"/>
  <c r="F30" i="39"/>
  <c r="F31" i="39"/>
  <c r="G31" i="39"/>
  <c r="G23" i="11"/>
  <c r="G43" i="11"/>
  <c r="F25" i="11"/>
  <c r="F45" i="11"/>
  <c r="F24" i="11"/>
  <c r="F44" i="11"/>
  <c r="F23" i="11"/>
  <c r="F43" i="11"/>
  <c r="E25" i="11"/>
  <c r="E45" i="11"/>
  <c r="E24" i="11"/>
  <c r="E44" i="11"/>
  <c r="E23" i="11"/>
  <c r="E43" i="11"/>
  <c r="F30" i="37"/>
  <c r="F31" i="37"/>
  <c r="F21" i="11"/>
  <c r="F41" i="11"/>
  <c r="D25" i="11"/>
  <c r="D45" i="11"/>
  <c r="E30" i="37"/>
  <c r="E31" i="37"/>
  <c r="E21" i="11"/>
  <c r="E41" i="11"/>
  <c r="D30" i="37"/>
  <c r="D31" i="37"/>
  <c r="D21" i="11"/>
  <c r="D41" i="11"/>
  <c r="C30" i="37"/>
  <c r="C31" i="37"/>
  <c r="C21" i="11"/>
  <c r="C41" i="11"/>
  <c r="D24" i="11"/>
  <c r="D44" i="11"/>
  <c r="D23" i="11"/>
  <c r="D43" i="11"/>
  <c r="C25" i="11"/>
  <c r="C45" i="11"/>
  <c r="C24" i="11"/>
  <c r="C44" i="11"/>
  <c r="C23" i="11"/>
  <c r="C43" i="11"/>
  <c r="C22" i="11"/>
  <c r="N15" i="41"/>
  <c r="N14" i="41"/>
  <c r="N28" i="41"/>
  <c r="M28" i="41"/>
  <c r="L28" i="41"/>
  <c r="K28" i="41"/>
  <c r="N27" i="41"/>
  <c r="M27" i="41"/>
  <c r="L27" i="41"/>
  <c r="K27" i="41"/>
  <c r="N26" i="41"/>
  <c r="M26" i="41"/>
  <c r="L26" i="41"/>
  <c r="K26" i="41"/>
  <c r="N25" i="41"/>
  <c r="M25" i="41"/>
  <c r="L25" i="41"/>
  <c r="K25" i="41"/>
  <c r="N24" i="41"/>
  <c r="M24" i="41"/>
  <c r="L24" i="41"/>
  <c r="K24" i="41"/>
  <c r="J24" i="41"/>
  <c r="N23" i="41"/>
  <c r="M23" i="41"/>
  <c r="L23" i="41"/>
  <c r="K23" i="41"/>
  <c r="J23" i="41"/>
  <c r="N22" i="41"/>
  <c r="M22" i="41"/>
  <c r="L22" i="41"/>
  <c r="K22" i="41"/>
  <c r="J22" i="41"/>
  <c r="N21" i="41"/>
  <c r="M21" i="41"/>
  <c r="L21" i="41"/>
  <c r="K21" i="41"/>
  <c r="J21" i="41"/>
  <c r="N20" i="41"/>
  <c r="M20" i="41"/>
  <c r="L20" i="41"/>
  <c r="K20" i="41"/>
  <c r="J20" i="41"/>
  <c r="N19" i="41"/>
  <c r="M19" i="41"/>
  <c r="L19" i="41"/>
  <c r="K19" i="41"/>
  <c r="J19" i="41"/>
  <c r="N18" i="41"/>
  <c r="M18" i="41"/>
  <c r="L18" i="41"/>
  <c r="K18" i="41"/>
  <c r="J18" i="41"/>
  <c r="N17" i="41"/>
  <c r="M17" i="41"/>
  <c r="L17" i="41"/>
  <c r="K17" i="41"/>
  <c r="J17" i="41"/>
  <c r="N16" i="41"/>
  <c r="M16" i="41"/>
  <c r="L16" i="41"/>
  <c r="K16" i="41"/>
  <c r="J16" i="41"/>
  <c r="M15" i="41"/>
  <c r="L15" i="41"/>
  <c r="K15" i="41"/>
  <c r="J15" i="41"/>
  <c r="M14" i="41"/>
  <c r="L14" i="41"/>
  <c r="K14" i="41"/>
  <c r="J14" i="41"/>
  <c r="N28" i="40"/>
  <c r="M28" i="40"/>
  <c r="L28" i="40"/>
  <c r="K28" i="40"/>
  <c r="N27" i="40"/>
  <c r="M27" i="40"/>
  <c r="L27" i="40"/>
  <c r="K27" i="40"/>
  <c r="N26" i="40"/>
  <c r="M26" i="40"/>
  <c r="L26" i="40"/>
  <c r="K26" i="40"/>
  <c r="N25" i="40"/>
  <c r="M25" i="40"/>
  <c r="L25" i="40"/>
  <c r="K25" i="40"/>
  <c r="N24" i="40"/>
  <c r="M24" i="40"/>
  <c r="L24" i="40"/>
  <c r="K24" i="40"/>
  <c r="J24" i="40"/>
  <c r="N23" i="40"/>
  <c r="M23" i="40"/>
  <c r="L23" i="40"/>
  <c r="K23" i="40"/>
  <c r="J23" i="40"/>
  <c r="N22" i="40"/>
  <c r="M22" i="40"/>
  <c r="L22" i="40"/>
  <c r="K22" i="40"/>
  <c r="J22" i="40"/>
  <c r="N21" i="40"/>
  <c r="M21" i="40"/>
  <c r="L21" i="40"/>
  <c r="K21" i="40"/>
  <c r="J21" i="40"/>
  <c r="N20" i="40"/>
  <c r="M20" i="40"/>
  <c r="L20" i="40"/>
  <c r="K20" i="40"/>
  <c r="J20" i="40"/>
  <c r="N19" i="40"/>
  <c r="M19" i="40"/>
  <c r="L19" i="40"/>
  <c r="K19" i="40"/>
  <c r="J19" i="40"/>
  <c r="N18" i="40"/>
  <c r="M18" i="40"/>
  <c r="L18" i="40"/>
  <c r="K18" i="40"/>
  <c r="J18" i="40"/>
  <c r="N17" i="40"/>
  <c r="M17" i="40"/>
  <c r="L17" i="40"/>
  <c r="K17" i="40"/>
  <c r="J17" i="40"/>
  <c r="N16" i="40"/>
  <c r="M16" i="40"/>
  <c r="L16" i="40"/>
  <c r="K16" i="40"/>
  <c r="J16" i="40"/>
  <c r="N15" i="40"/>
  <c r="M15" i="40"/>
  <c r="L15" i="40"/>
  <c r="K15" i="40"/>
  <c r="J15" i="40"/>
  <c r="N14" i="40"/>
  <c r="M14" i="40"/>
  <c r="L14" i="40"/>
  <c r="K14" i="40"/>
  <c r="J14" i="40"/>
  <c r="N28" i="39"/>
  <c r="M28" i="39"/>
  <c r="L28" i="39"/>
  <c r="K28" i="39"/>
  <c r="N27" i="39"/>
  <c r="M27" i="39"/>
  <c r="L27" i="39"/>
  <c r="K27" i="39"/>
  <c r="N26" i="39"/>
  <c r="M26" i="39"/>
  <c r="L26" i="39"/>
  <c r="K26" i="39"/>
  <c r="N25" i="39"/>
  <c r="M25" i="39"/>
  <c r="L25" i="39"/>
  <c r="K25" i="39"/>
  <c r="N24" i="39"/>
  <c r="M24" i="39"/>
  <c r="L24" i="39"/>
  <c r="K24" i="39"/>
  <c r="J24" i="39"/>
  <c r="N23" i="39"/>
  <c r="M23" i="39"/>
  <c r="L23" i="39"/>
  <c r="K23" i="39"/>
  <c r="J23" i="39"/>
  <c r="N22" i="39"/>
  <c r="M22" i="39"/>
  <c r="L22" i="39"/>
  <c r="K22" i="39"/>
  <c r="J22" i="39"/>
  <c r="N21" i="39"/>
  <c r="M21" i="39"/>
  <c r="L21" i="39"/>
  <c r="K21" i="39"/>
  <c r="J21" i="39"/>
  <c r="N20" i="39"/>
  <c r="M20" i="39"/>
  <c r="L20" i="39"/>
  <c r="K20" i="39"/>
  <c r="J20" i="39"/>
  <c r="N19" i="39"/>
  <c r="M19" i="39"/>
  <c r="L19" i="39"/>
  <c r="K19" i="39"/>
  <c r="J19" i="39"/>
  <c r="N18" i="39"/>
  <c r="M18" i="39"/>
  <c r="L18" i="39"/>
  <c r="K18" i="39"/>
  <c r="J18" i="39"/>
  <c r="N17" i="39"/>
  <c r="M17" i="39"/>
  <c r="L17" i="39"/>
  <c r="K17" i="39"/>
  <c r="J17" i="39"/>
  <c r="N16" i="39"/>
  <c r="M16" i="39"/>
  <c r="L16" i="39"/>
  <c r="K16" i="39"/>
  <c r="J16" i="39"/>
  <c r="N15" i="39"/>
  <c r="M15" i="39"/>
  <c r="L15" i="39"/>
  <c r="K15" i="39"/>
  <c r="J15" i="39"/>
  <c r="N14" i="39"/>
  <c r="M14" i="39"/>
  <c r="L14" i="39"/>
  <c r="K14" i="39"/>
  <c r="J14" i="39"/>
  <c r="F22" i="11"/>
  <c r="E22" i="11"/>
  <c r="D22" i="11"/>
  <c r="D42" i="11"/>
  <c r="N28" i="38"/>
  <c r="M28" i="38"/>
  <c r="L28" i="38"/>
  <c r="K28" i="38"/>
  <c r="N27" i="38"/>
  <c r="M27" i="38"/>
  <c r="L27" i="38"/>
  <c r="K27" i="38"/>
  <c r="N26" i="38"/>
  <c r="M26" i="38"/>
  <c r="L26" i="38"/>
  <c r="K26" i="38"/>
  <c r="N25" i="38"/>
  <c r="M25" i="38"/>
  <c r="L25" i="38"/>
  <c r="K25" i="38"/>
  <c r="N24" i="38"/>
  <c r="M24" i="38"/>
  <c r="L24" i="38"/>
  <c r="K24" i="38"/>
  <c r="J24" i="38"/>
  <c r="N23" i="38"/>
  <c r="M23" i="38"/>
  <c r="L23" i="38"/>
  <c r="K23" i="38"/>
  <c r="J23" i="38"/>
  <c r="N22" i="38"/>
  <c r="M22" i="38"/>
  <c r="L22" i="38"/>
  <c r="K22" i="38"/>
  <c r="J22" i="38"/>
  <c r="N21" i="38"/>
  <c r="M21" i="38"/>
  <c r="L21" i="38"/>
  <c r="K21" i="38"/>
  <c r="J21" i="38"/>
  <c r="N20" i="38"/>
  <c r="M20" i="38"/>
  <c r="L20" i="38"/>
  <c r="K20" i="38"/>
  <c r="J20" i="38"/>
  <c r="N19" i="38"/>
  <c r="M19" i="38"/>
  <c r="L19" i="38"/>
  <c r="K19" i="38"/>
  <c r="J19" i="38"/>
  <c r="N18" i="38"/>
  <c r="M18" i="38"/>
  <c r="L18" i="38"/>
  <c r="K18" i="38"/>
  <c r="J18" i="38"/>
  <c r="N17" i="38"/>
  <c r="M17" i="38"/>
  <c r="L17" i="38"/>
  <c r="K17" i="38"/>
  <c r="J17" i="38"/>
  <c r="N16" i="38"/>
  <c r="M16" i="38"/>
  <c r="L16" i="38"/>
  <c r="K16" i="38"/>
  <c r="J16" i="38"/>
  <c r="N15" i="38"/>
  <c r="M15" i="38"/>
  <c r="L15" i="38"/>
  <c r="K15" i="38"/>
  <c r="J15" i="38"/>
  <c r="N14" i="38"/>
  <c r="M14" i="38"/>
  <c r="L14" i="38"/>
  <c r="K14" i="38"/>
  <c r="J14" i="38"/>
  <c r="N28" i="37"/>
  <c r="M28" i="37"/>
  <c r="L28" i="37"/>
  <c r="K28" i="37"/>
  <c r="N27" i="37"/>
  <c r="M27" i="37"/>
  <c r="L27" i="37"/>
  <c r="K27" i="37"/>
  <c r="N26" i="37"/>
  <c r="M26" i="37"/>
  <c r="L26" i="37"/>
  <c r="K26" i="37"/>
  <c r="N25" i="37"/>
  <c r="M25" i="37"/>
  <c r="L25" i="37"/>
  <c r="K25" i="37"/>
  <c r="N24" i="37"/>
  <c r="M24" i="37"/>
  <c r="L24" i="37"/>
  <c r="K24" i="37"/>
  <c r="J24" i="37"/>
  <c r="N23" i="37"/>
  <c r="M23" i="37"/>
  <c r="L23" i="37"/>
  <c r="K23" i="37"/>
  <c r="J23" i="37"/>
  <c r="N22" i="37"/>
  <c r="M22" i="37"/>
  <c r="L22" i="37"/>
  <c r="K22" i="37"/>
  <c r="J22" i="37"/>
  <c r="N21" i="37"/>
  <c r="M21" i="37"/>
  <c r="L21" i="37"/>
  <c r="K21" i="37"/>
  <c r="J21" i="37"/>
  <c r="N20" i="37"/>
  <c r="M20" i="37"/>
  <c r="L20" i="37"/>
  <c r="K20" i="37"/>
  <c r="J20" i="37"/>
  <c r="N19" i="37"/>
  <c r="M19" i="37"/>
  <c r="L19" i="37"/>
  <c r="K19" i="37"/>
  <c r="J19" i="37"/>
  <c r="N18" i="37"/>
  <c r="M18" i="37"/>
  <c r="L18" i="37"/>
  <c r="K18" i="37"/>
  <c r="J18" i="37"/>
  <c r="N17" i="37"/>
  <c r="M17" i="37"/>
  <c r="L17" i="37"/>
  <c r="K17" i="37"/>
  <c r="J17" i="37"/>
  <c r="N16" i="37"/>
  <c r="M16" i="37"/>
  <c r="L16" i="37"/>
  <c r="K16" i="37"/>
  <c r="J16" i="37"/>
  <c r="N15" i="37"/>
  <c r="M15" i="37"/>
  <c r="L15" i="37"/>
  <c r="K15" i="37"/>
  <c r="J15" i="37"/>
  <c r="N14" i="37"/>
  <c r="M14" i="37"/>
  <c r="L14" i="37"/>
  <c r="K14" i="37"/>
  <c r="J14" i="37"/>
  <c r="F42" i="11"/>
  <c r="E42" i="11"/>
  <c r="C42" i="11"/>
  <c r="G31" i="37"/>
  <c r="N28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M28" i="36"/>
  <c r="M27" i="36"/>
  <c r="M26" i="36"/>
  <c r="M25" i="36"/>
  <c r="L28" i="36"/>
  <c r="L27" i="36"/>
  <c r="L26" i="36"/>
  <c r="L25" i="36"/>
  <c r="K28" i="36"/>
  <c r="K27" i="36"/>
  <c r="K26" i="36"/>
  <c r="K25" i="36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M28" i="35"/>
  <c r="M27" i="35"/>
  <c r="M26" i="35"/>
  <c r="M25" i="35"/>
  <c r="L28" i="35"/>
  <c r="L27" i="35"/>
  <c r="L26" i="35"/>
  <c r="L25" i="35"/>
  <c r="K28" i="35"/>
  <c r="K27" i="35"/>
  <c r="K26" i="35"/>
  <c r="K25" i="35"/>
  <c r="N28" i="34"/>
  <c r="N27" i="34"/>
  <c r="N26" i="34"/>
  <c r="N24" i="34"/>
  <c r="N23" i="34"/>
  <c r="N22" i="34"/>
  <c r="N21" i="34"/>
  <c r="N20" i="34"/>
  <c r="N19" i="34"/>
  <c r="N18" i="34"/>
  <c r="N17" i="34"/>
  <c r="N16" i="34"/>
  <c r="N15" i="34"/>
  <c r="N14" i="34"/>
  <c r="M28" i="34"/>
  <c r="M27" i="34"/>
  <c r="M26" i="34"/>
  <c r="M25" i="34"/>
  <c r="L28" i="34"/>
  <c r="L27" i="34"/>
  <c r="L26" i="34"/>
  <c r="L25" i="34"/>
  <c r="K28" i="34"/>
  <c r="K27" i="34"/>
  <c r="K26" i="34"/>
  <c r="K25" i="34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M28" i="33"/>
  <c r="M27" i="33"/>
  <c r="M26" i="33"/>
  <c r="M25" i="33"/>
  <c r="L28" i="33"/>
  <c r="L27" i="33"/>
  <c r="L26" i="33"/>
  <c r="L25" i="33"/>
  <c r="K28" i="33"/>
  <c r="K27" i="33"/>
  <c r="K26" i="33"/>
  <c r="K25" i="33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M28" i="30"/>
  <c r="M27" i="30"/>
  <c r="M26" i="30"/>
  <c r="M25" i="30"/>
  <c r="L28" i="30"/>
  <c r="L27" i="30"/>
  <c r="L26" i="30"/>
  <c r="L25" i="30"/>
  <c r="K27" i="30"/>
  <c r="K28" i="30"/>
  <c r="K26" i="30"/>
  <c r="K25" i="30"/>
  <c r="J14" i="30"/>
  <c r="K14" i="30"/>
  <c r="L14" i="30"/>
  <c r="M14" i="30"/>
  <c r="J15" i="30"/>
  <c r="K15" i="30"/>
  <c r="L15" i="30"/>
  <c r="M15" i="30"/>
  <c r="J16" i="30"/>
  <c r="K16" i="30"/>
  <c r="L16" i="30"/>
  <c r="M16" i="30"/>
  <c r="J17" i="30"/>
  <c r="K17" i="30"/>
  <c r="L17" i="30"/>
  <c r="M17" i="30"/>
  <c r="J18" i="30"/>
  <c r="K18" i="30"/>
  <c r="L18" i="30"/>
  <c r="M18" i="30"/>
  <c r="J19" i="30"/>
  <c r="K19" i="30"/>
  <c r="L19" i="30"/>
  <c r="M19" i="30"/>
  <c r="J20" i="30"/>
  <c r="K20" i="30"/>
  <c r="L20" i="30"/>
  <c r="M20" i="30"/>
  <c r="J21" i="30"/>
  <c r="K21" i="30"/>
  <c r="L21" i="30"/>
  <c r="M21" i="30"/>
  <c r="J22" i="30"/>
  <c r="K22" i="30"/>
  <c r="L22" i="30"/>
  <c r="M22" i="30"/>
  <c r="J23" i="30"/>
  <c r="K23" i="30"/>
  <c r="L23" i="30"/>
  <c r="M23" i="30"/>
  <c r="J24" i="30"/>
  <c r="K24" i="30"/>
  <c r="L24" i="30"/>
  <c r="M24" i="30"/>
  <c r="F30" i="36"/>
  <c r="F31" i="36"/>
  <c r="F20" i="11"/>
  <c r="F40" i="11"/>
  <c r="E30" i="36"/>
  <c r="E31" i="36"/>
  <c r="E20" i="11"/>
  <c r="E40" i="11"/>
  <c r="D30" i="36"/>
  <c r="D31" i="36"/>
  <c r="D20" i="11"/>
  <c r="D40" i="11"/>
  <c r="C30" i="36"/>
  <c r="C31" i="36"/>
  <c r="C20" i="11"/>
  <c r="C40" i="11"/>
  <c r="M24" i="36"/>
  <c r="L24" i="36"/>
  <c r="K24" i="36"/>
  <c r="J24" i="36"/>
  <c r="M23" i="36"/>
  <c r="L23" i="36"/>
  <c r="K23" i="36"/>
  <c r="J23" i="36"/>
  <c r="M22" i="36"/>
  <c r="L22" i="36"/>
  <c r="K22" i="36"/>
  <c r="J22" i="36"/>
  <c r="M21" i="36"/>
  <c r="L21" i="36"/>
  <c r="K21" i="36"/>
  <c r="J21" i="36"/>
  <c r="M20" i="36"/>
  <c r="L20" i="36"/>
  <c r="K20" i="36"/>
  <c r="J20" i="36"/>
  <c r="M19" i="36"/>
  <c r="L19" i="36"/>
  <c r="K19" i="36"/>
  <c r="J19" i="36"/>
  <c r="M18" i="36"/>
  <c r="L18" i="36"/>
  <c r="K18" i="36"/>
  <c r="J18" i="36"/>
  <c r="M17" i="36"/>
  <c r="L17" i="36"/>
  <c r="K17" i="36"/>
  <c r="J17" i="36"/>
  <c r="M16" i="36"/>
  <c r="L16" i="36"/>
  <c r="K16" i="36"/>
  <c r="J16" i="36"/>
  <c r="M15" i="36"/>
  <c r="L15" i="36"/>
  <c r="K15" i="36"/>
  <c r="J15" i="36"/>
  <c r="M14" i="36"/>
  <c r="L14" i="36"/>
  <c r="K14" i="36"/>
  <c r="J14" i="36"/>
  <c r="F30" i="35"/>
  <c r="F31" i="35"/>
  <c r="F19" i="11"/>
  <c r="F39" i="11"/>
  <c r="E30" i="35"/>
  <c r="E31" i="35"/>
  <c r="E19" i="11"/>
  <c r="E39" i="11"/>
  <c r="D30" i="35"/>
  <c r="D31" i="35"/>
  <c r="D19" i="11"/>
  <c r="D39" i="11"/>
  <c r="C30" i="35"/>
  <c r="C31" i="35"/>
  <c r="C19" i="11"/>
  <c r="C39" i="11"/>
  <c r="M24" i="35"/>
  <c r="L24" i="35"/>
  <c r="K24" i="35"/>
  <c r="J24" i="35"/>
  <c r="M23" i="35"/>
  <c r="L23" i="35"/>
  <c r="K23" i="35"/>
  <c r="J23" i="35"/>
  <c r="M22" i="35"/>
  <c r="L22" i="35"/>
  <c r="K22" i="35"/>
  <c r="J22" i="35"/>
  <c r="M21" i="35"/>
  <c r="L21" i="35"/>
  <c r="K21" i="35"/>
  <c r="J21" i="35"/>
  <c r="M20" i="35"/>
  <c r="L20" i="35"/>
  <c r="K20" i="35"/>
  <c r="J20" i="35"/>
  <c r="M19" i="35"/>
  <c r="L19" i="35"/>
  <c r="K19" i="35"/>
  <c r="J19" i="35"/>
  <c r="M18" i="35"/>
  <c r="L18" i="35"/>
  <c r="K18" i="35"/>
  <c r="J18" i="35"/>
  <c r="M17" i="35"/>
  <c r="L17" i="35"/>
  <c r="K17" i="35"/>
  <c r="J17" i="35"/>
  <c r="M16" i="35"/>
  <c r="L16" i="35"/>
  <c r="K16" i="35"/>
  <c r="J16" i="35"/>
  <c r="M15" i="35"/>
  <c r="L15" i="35"/>
  <c r="K15" i="35"/>
  <c r="J15" i="35"/>
  <c r="M14" i="35"/>
  <c r="L14" i="35"/>
  <c r="K14" i="35"/>
  <c r="J14" i="35"/>
  <c r="F30" i="34"/>
  <c r="F31" i="34"/>
  <c r="F18" i="11"/>
  <c r="F38" i="11"/>
  <c r="E30" i="34"/>
  <c r="E31" i="34"/>
  <c r="E18" i="11"/>
  <c r="E38" i="11"/>
  <c r="D30" i="34"/>
  <c r="D31" i="34"/>
  <c r="D18" i="11"/>
  <c r="D38" i="11"/>
  <c r="C30" i="34"/>
  <c r="C31" i="34"/>
  <c r="C18" i="11"/>
  <c r="C38" i="11"/>
  <c r="M24" i="34"/>
  <c r="L24" i="34"/>
  <c r="K24" i="34"/>
  <c r="J24" i="34"/>
  <c r="M23" i="34"/>
  <c r="L23" i="34"/>
  <c r="K23" i="34"/>
  <c r="J23" i="34"/>
  <c r="M22" i="34"/>
  <c r="L22" i="34"/>
  <c r="K22" i="34"/>
  <c r="J22" i="34"/>
  <c r="M21" i="34"/>
  <c r="L21" i="34"/>
  <c r="K21" i="34"/>
  <c r="J21" i="34"/>
  <c r="M20" i="34"/>
  <c r="L20" i="34"/>
  <c r="K20" i="34"/>
  <c r="J20" i="34"/>
  <c r="M19" i="34"/>
  <c r="L19" i="34"/>
  <c r="K19" i="34"/>
  <c r="J19" i="34"/>
  <c r="M18" i="34"/>
  <c r="L18" i="34"/>
  <c r="K18" i="34"/>
  <c r="J18" i="34"/>
  <c r="M17" i="34"/>
  <c r="L17" i="34"/>
  <c r="K17" i="34"/>
  <c r="J17" i="34"/>
  <c r="M16" i="34"/>
  <c r="L16" i="34"/>
  <c r="K16" i="34"/>
  <c r="J16" i="34"/>
  <c r="M15" i="34"/>
  <c r="L15" i="34"/>
  <c r="K15" i="34"/>
  <c r="J15" i="34"/>
  <c r="M14" i="34"/>
  <c r="L14" i="34"/>
  <c r="K14" i="34"/>
  <c r="J14" i="34"/>
  <c r="F30" i="33"/>
  <c r="F31" i="33"/>
  <c r="F17" i="11"/>
  <c r="F37" i="11"/>
  <c r="E30" i="33"/>
  <c r="E31" i="33"/>
  <c r="E17" i="11"/>
  <c r="E37" i="11"/>
  <c r="D30" i="33"/>
  <c r="D31" i="33"/>
  <c r="D17" i="11"/>
  <c r="D37" i="11"/>
  <c r="C30" i="33"/>
  <c r="C31" i="33"/>
  <c r="C17" i="11"/>
  <c r="C37" i="11"/>
  <c r="M24" i="33"/>
  <c r="L24" i="33"/>
  <c r="K24" i="33"/>
  <c r="J24" i="33"/>
  <c r="M23" i="33"/>
  <c r="L23" i="33"/>
  <c r="K23" i="33"/>
  <c r="J23" i="33"/>
  <c r="M22" i="33"/>
  <c r="L22" i="33"/>
  <c r="K22" i="33"/>
  <c r="J22" i="33"/>
  <c r="M21" i="33"/>
  <c r="L21" i="33"/>
  <c r="K21" i="33"/>
  <c r="J21" i="33"/>
  <c r="M20" i="33"/>
  <c r="L20" i="33"/>
  <c r="K20" i="33"/>
  <c r="J20" i="33"/>
  <c r="M19" i="33"/>
  <c r="L19" i="33"/>
  <c r="K19" i="33"/>
  <c r="M18" i="33"/>
  <c r="L18" i="33"/>
  <c r="K18" i="33"/>
  <c r="J18" i="33"/>
  <c r="M17" i="33"/>
  <c r="L17" i="33"/>
  <c r="K17" i="33"/>
  <c r="J17" i="33"/>
  <c r="M16" i="33"/>
  <c r="L16" i="33"/>
  <c r="K16" i="33"/>
  <c r="J16" i="33"/>
  <c r="M15" i="33"/>
  <c r="L15" i="33"/>
  <c r="K15" i="33"/>
  <c r="J15" i="33"/>
  <c r="M14" i="33"/>
  <c r="L14" i="33"/>
  <c r="K14" i="33"/>
  <c r="J14" i="33"/>
  <c r="F36" i="11"/>
  <c r="E36" i="11"/>
  <c r="D36" i="11"/>
  <c r="C36" i="11"/>
  <c r="F35" i="11"/>
  <c r="E35" i="11"/>
  <c r="D35" i="11"/>
  <c r="C35" i="11"/>
  <c r="F30" i="30"/>
  <c r="F31" i="30"/>
  <c r="F14" i="11"/>
  <c r="F34" i="11"/>
  <c r="E30" i="30"/>
  <c r="E31" i="30"/>
  <c r="E14" i="11"/>
  <c r="E34" i="11"/>
  <c r="D30" i="30"/>
  <c r="D31" i="30"/>
  <c r="D14" i="11"/>
  <c r="D34" i="11"/>
  <c r="C30" i="30"/>
  <c r="C31" i="30"/>
  <c r="C14" i="11"/>
  <c r="C34" i="11"/>
  <c r="F33" i="11"/>
  <c r="C33" i="11"/>
  <c r="G21" i="11"/>
  <c r="G41" i="11"/>
  <c r="G30" i="35"/>
  <c r="G31" i="36"/>
  <c r="G20" i="11"/>
  <c r="G40" i="11"/>
  <c r="G31" i="35"/>
  <c r="G19" i="11"/>
  <c r="G39" i="11"/>
  <c r="G31" i="34"/>
  <c r="G18" i="11"/>
  <c r="G38" i="11"/>
  <c r="G31" i="33"/>
  <c r="G37" i="11"/>
  <c r="G36" i="11"/>
  <c r="G35" i="11"/>
  <c r="G31" i="30"/>
  <c r="G34" i="11"/>
  <c r="E33" i="11"/>
  <c r="D33" i="11"/>
  <c r="G33" i="11"/>
</calcChain>
</file>

<file path=xl/sharedStrings.xml><?xml version="1.0" encoding="utf-8"?>
<sst xmlns="http://schemas.openxmlformats.org/spreadsheetml/2006/main" count="1054" uniqueCount="465">
  <si>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</si>
  <si>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</si>
  <si>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</si>
  <si>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</si>
  <si>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</si>
  <si>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</si>
  <si>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</si>
  <si>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</si>
  <si>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</si>
  <si>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</si>
  <si>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</si>
  <si>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</si>
  <si>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</si>
  <si>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</si>
  <si>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 xml:space="preserve">Kockarnas kommentarer: 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</si>
  <si>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</si>
  <si>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</si>
  <si>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</si>
  <si>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</si>
  <si>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</si>
  <si>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</si>
  <si>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Utseende x 1</t>
  </si>
  <si>
    <t>Smak /doft x 2</t>
  </si>
  <si>
    <t>Gillar</t>
  </si>
  <si>
    <t>Gillar inte</t>
  </si>
  <si>
    <t>Antal kockar:</t>
  </si>
  <si>
    <t>Mörhet</t>
  </si>
  <si>
    <t>Mörhet x 1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</si>
  <si>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</si>
  <si>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</si>
  <si>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</si>
  <si>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</si>
  <si>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</si>
  <si>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</si>
  <si>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</si>
  <si>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</si>
  <si>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mörhet x 1</t>
  </si>
  <si>
    <t>Skala 1 - 10</t>
  </si>
  <si>
    <t>Kock 12</t>
  </si>
  <si>
    <t>Kock 13</t>
  </si>
  <si>
    <t>Kock 14</t>
  </si>
  <si>
    <t>Kock 15</t>
  </si>
  <si>
    <t>textur x 1</t>
  </si>
  <si>
    <t>Textur x 1</t>
  </si>
  <si>
    <t>Smak  x 2</t>
  </si>
  <si>
    <t>Textur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</si>
  <si>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</si>
  <si>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</si>
  <si>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</si>
  <si>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</si>
  <si>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</si>
  <si>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</si>
  <si>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=</t>
  </si>
  <si>
    <t>35-50 poäng = Exceptionell råvara</t>
  </si>
  <si>
    <t xml:space="preserve">Smak </t>
  </si>
  <si>
    <t>Kock15</t>
  </si>
  <si>
    <t xml:space="preserve">30-34 = Utmärkt råvarukvalitet </t>
  </si>
  <si>
    <t>20-24 = Standard råvara</t>
  </si>
  <si>
    <t>10.</t>
  </si>
  <si>
    <t>Råvara</t>
  </si>
  <si>
    <t xml:space="preserve">Nötkött 26 september </t>
  </si>
  <si>
    <t>Nötkött</t>
  </si>
  <si>
    <t>15. Biff</t>
  </si>
  <si>
    <t xml:space="preserve">25-29 = Hög råvarukvalitet               </t>
  </si>
  <si>
    <t>köttet är ljust</t>
  </si>
  <si>
    <t>fin marmorering</t>
  </si>
  <si>
    <t>ljus smör mjölkdoftande fettkappa</t>
  </si>
  <si>
    <t>ljust fint kött</t>
  </si>
  <si>
    <t xml:space="preserve">fin härlig smak </t>
  </si>
  <si>
    <t>majs- anklever - ädelost</t>
  </si>
  <si>
    <t>fin fettkappa   doft av talg</t>
  </si>
  <si>
    <t>grova fibrer</t>
  </si>
  <si>
    <t>bra fettinsprängning</t>
  </si>
  <si>
    <t xml:space="preserve">tydlig ankleversmak </t>
  </si>
  <si>
    <t xml:space="preserve">fettkappan är torr o jämn , lämnar en djupare doft </t>
  </si>
  <si>
    <t>köttet är mörkt med låg fett insprängning</t>
  </si>
  <si>
    <t xml:space="preserve">syrlig härsket smör </t>
  </si>
  <si>
    <t xml:space="preserve">gulaktig fettkappa </t>
  </si>
  <si>
    <t xml:space="preserve">fint kött </t>
  </si>
  <si>
    <t xml:space="preserve">fin färg och fasthet </t>
  </si>
  <si>
    <t xml:space="preserve">fin fettinsprängning </t>
  </si>
  <si>
    <t xml:space="preserve">saknar smakintensitet </t>
  </si>
  <si>
    <t xml:space="preserve">välmarmorerat </t>
  </si>
  <si>
    <t xml:space="preserve">doftar hö </t>
  </si>
  <si>
    <t xml:space="preserve">grova fibrer </t>
  </si>
  <si>
    <t>köttet känns fett</t>
  </si>
  <si>
    <t xml:space="preserve">hård fettkappa </t>
  </si>
  <si>
    <t xml:space="preserve">litet djur </t>
  </si>
  <si>
    <t>mörkt kött</t>
  </si>
  <si>
    <t xml:space="preserve">låg fettinsprängning </t>
  </si>
  <si>
    <t xml:space="preserve">Stor </t>
  </si>
  <si>
    <t xml:space="preserve">fettkappan gul </t>
  </si>
  <si>
    <t xml:space="preserve">mycket fett </t>
  </si>
  <si>
    <t xml:space="preserve">fin fasthet </t>
  </si>
  <si>
    <t xml:space="preserve">mörigt och saftigt </t>
  </si>
  <si>
    <t xml:space="preserve">låg smak lite bläåmögel </t>
  </si>
  <si>
    <t xml:space="preserve">enorm fettkappa </t>
  </si>
  <si>
    <t xml:space="preserve">gult fett </t>
  </si>
  <si>
    <t xml:space="preserve">mörkt kött </t>
  </si>
  <si>
    <t xml:space="preserve">metallig smak </t>
  </si>
  <si>
    <t xml:space="preserve">hårt fett med god smak </t>
  </si>
  <si>
    <t xml:space="preserve">tunn fettkappa </t>
  </si>
  <si>
    <t xml:space="preserve">ljust fint kött </t>
  </si>
  <si>
    <t xml:space="preserve">syrligt smak </t>
  </si>
  <si>
    <t>mör och saftig</t>
  </si>
  <si>
    <t xml:space="preserve">låg intensitet </t>
  </si>
  <si>
    <t xml:space="preserve">vit jämn fettkappa </t>
  </si>
  <si>
    <t xml:space="preserve">mjukt </t>
  </si>
  <si>
    <t xml:space="preserve">mörk </t>
  </si>
  <si>
    <t>låg marmorering</t>
  </si>
  <si>
    <t xml:space="preserve">lätt metallsmak </t>
  </si>
  <si>
    <t xml:space="preserve">lätt smördoft </t>
  </si>
  <si>
    <t xml:space="preserve">låg marmorering </t>
  </si>
  <si>
    <t xml:space="preserve">lite blank o blek. Lätt ljus färg på kappa. </t>
  </si>
  <si>
    <t xml:space="preserve">ingen stor doft. </t>
  </si>
  <si>
    <t xml:space="preserve">lite torr, tappade saft. </t>
  </si>
  <si>
    <t xml:space="preserve">bra biffsmak me allt. </t>
  </si>
  <si>
    <t xml:space="preserve">Råsmak:  mör, mjölksyra. </t>
  </si>
  <si>
    <t xml:space="preserve">Grövre smak  - stor </t>
  </si>
  <si>
    <t xml:space="preserve">bra fett </t>
  </si>
  <si>
    <t xml:space="preserve">gräsighet . Längre häng. </t>
  </si>
  <si>
    <t xml:space="preserve">fyllighet. </t>
  </si>
  <si>
    <t xml:space="preserve">Kan bli grym vid tillagning! </t>
  </si>
  <si>
    <t xml:space="preserve">Juicig </t>
  </si>
  <si>
    <t xml:space="preserve">sötare smak. Anklever. </t>
  </si>
  <si>
    <t xml:space="preserve">blåmögelost, pepprighet. </t>
  </si>
  <si>
    <t xml:space="preserve">Råsmak: mör, platt, standard. </t>
  </si>
  <si>
    <t xml:space="preserve">Råsmak: mör, ( mossa). Fyllig med bra längd. </t>
  </si>
  <si>
    <t xml:space="preserve">Råsmak: mör, anklever, fyllig med bra längd. </t>
  </si>
  <si>
    <t xml:space="preserve">Råsmak: mör, standard, medelfyllig. </t>
  </si>
  <si>
    <t xml:space="preserve">saftig med osmörig smak. </t>
  </si>
  <si>
    <t xml:space="preserve">mörkare nyanser.  Ungdomlig. </t>
  </si>
  <si>
    <t xml:space="preserve">Låg doft -  fräschare. </t>
  </si>
  <si>
    <t xml:space="preserve">blodig smak </t>
  </si>
  <si>
    <t xml:space="preserve">hög smak på ytan jämfört med kärna. </t>
  </si>
  <si>
    <t xml:space="preserve">gulare i kappan - högre marmorering. </t>
  </si>
  <si>
    <t xml:space="preserve">lite seg, mer stekgrad behövs. </t>
  </si>
  <si>
    <t xml:space="preserve">väldigt angenäm eftersmak. </t>
  </si>
  <si>
    <t xml:space="preserve">trattkantarell </t>
  </si>
  <si>
    <t xml:space="preserve">bra doft, friluftsliv, höstluft. </t>
  </si>
  <si>
    <t xml:space="preserve">Råsmak: mör, fräsch, medelfyllig. </t>
  </si>
  <si>
    <t xml:space="preserve">svamp/ champinjon.  </t>
  </si>
  <si>
    <t>lite för snygg</t>
  </si>
  <si>
    <t>vattnigt kött</t>
  </si>
  <si>
    <t xml:space="preserve">korta lite trista fibrer </t>
  </si>
  <si>
    <t>fyllig</t>
  </si>
  <si>
    <t xml:space="preserve">Råsmak: mör, platt, medelfyllig. Ingen längd. </t>
  </si>
  <si>
    <t xml:space="preserve">torr. Vattnades ur fort i muin. </t>
  </si>
  <si>
    <t xml:space="preserve">Stora fettsjok. </t>
  </si>
  <si>
    <t xml:space="preserve">fin kappa, kraftig. </t>
  </si>
  <si>
    <t xml:space="preserve">bra doft, karaktär , bönor, grös, nässlor. </t>
  </si>
  <si>
    <t xml:space="preserve">Råsmak: mör, hö/svamp, medelfyllig. </t>
  </si>
  <si>
    <t xml:space="preserve">Råsmak: mör, gräddde/syra, medelfyllig. </t>
  </si>
  <si>
    <t xml:space="preserve">gräddig fetma. God syrlig smak. </t>
  </si>
  <si>
    <t xml:space="preserve">lite torr, inte juicig. </t>
  </si>
  <si>
    <t xml:space="preserve">lite </t>
  </si>
  <si>
    <t xml:space="preserve">riktigt höstkul kappa. Veckert. </t>
  </si>
  <si>
    <t xml:space="preserve">marmorering- mörkare kött färg. </t>
  </si>
  <si>
    <t xml:space="preserve">doften är bra inte stor.  ( gräs, hö , nässlor) </t>
  </si>
  <si>
    <t xml:space="preserve">bra form </t>
  </si>
  <si>
    <t xml:space="preserve">Monsterko. </t>
  </si>
  <si>
    <t>Doften är större/mörkare. Stekt anklever</t>
  </si>
  <si>
    <t xml:space="preserve">marmorering medel, inte så tätt. Bra form </t>
  </si>
  <si>
    <t xml:space="preserve">skön mörhet </t>
  </si>
  <si>
    <t>saftig</t>
  </si>
  <si>
    <t>kappan något god</t>
  </si>
  <si>
    <t xml:space="preserve">fyllig </t>
  </si>
  <si>
    <t>Gigantisk</t>
  </si>
  <si>
    <t xml:space="preserve">Marmorering ++ tät och fin  </t>
  </si>
  <si>
    <t xml:space="preserve">mörk köttyta, stor yta. </t>
  </si>
  <si>
    <t xml:space="preserve">doften medelstror. </t>
  </si>
  <si>
    <t xml:space="preserve">kappan har en ostig doft. </t>
  </si>
  <si>
    <t xml:space="preserve">svampig stor smak. Barrskog. </t>
  </si>
  <si>
    <t>Råsmak:  mör, svamp/ skog. Medelfyllig.</t>
  </si>
  <si>
    <t xml:space="preserve">marmorering. </t>
  </si>
  <si>
    <t xml:space="preserve">syra nej. </t>
  </si>
  <si>
    <t xml:space="preserve">fyllighet medium. </t>
  </si>
  <si>
    <t xml:space="preserve">fettet smakar. Lite skogskänsla. Fettet smält ut bra. </t>
  </si>
  <si>
    <t xml:space="preserve">ostsmaken finns där. </t>
  </si>
  <si>
    <t xml:space="preserve">texturen inte perfekt. </t>
  </si>
  <si>
    <t xml:space="preserve">extremt låg kappa. </t>
  </si>
  <si>
    <t xml:space="preserve">ingen färg. </t>
  </si>
  <si>
    <t>blankt kött</t>
  </si>
  <si>
    <t xml:space="preserve">marmorering -- </t>
  </si>
  <si>
    <t xml:space="preserve">blött mycket, blodig smak, inget djup </t>
  </si>
  <si>
    <t xml:space="preserve">rå smak: munblod, kort längd. Ingen fyllnad. Mör. </t>
  </si>
  <si>
    <t>ingen färg i kappan. låg</t>
  </si>
  <si>
    <t xml:space="preserve">tunn doft </t>
  </si>
  <si>
    <t xml:space="preserve">smak lite oangenäm </t>
  </si>
  <si>
    <t>mör absolut</t>
  </si>
  <si>
    <t xml:space="preserve">hög smak </t>
  </si>
  <si>
    <t xml:space="preserve">råsmak: kort längd, fyllig, mör. </t>
  </si>
  <si>
    <t xml:space="preserve">neutral smak. </t>
  </si>
  <si>
    <t xml:space="preserve">viss smörighet </t>
  </si>
  <si>
    <t xml:space="preserve">torr och  gnisslig </t>
  </si>
  <si>
    <t xml:space="preserve">levrig smak </t>
  </si>
  <si>
    <t xml:space="preserve">bra smak </t>
  </si>
  <si>
    <t xml:space="preserve">aningen torr ieftersmaken </t>
  </si>
  <si>
    <t xml:space="preserve">gott fett </t>
  </si>
  <si>
    <t xml:space="preserve">fluffig textur rå </t>
  </si>
  <si>
    <t xml:space="preserve">ok smak på rå </t>
  </si>
  <si>
    <t xml:space="preserve">god gott fett </t>
  </si>
  <si>
    <t xml:space="preserve">bra smak på rå </t>
  </si>
  <si>
    <t xml:space="preserve">god smak </t>
  </si>
  <si>
    <t xml:space="preserve">gott fett, viss bismak </t>
  </si>
  <si>
    <t xml:space="preserve">järning smak rå </t>
  </si>
  <si>
    <t xml:space="preserve">ok textur rå </t>
  </si>
  <si>
    <t xml:space="preserve">ok fett </t>
  </si>
  <si>
    <t xml:space="preserve">smaken är fin. Gräsig naturlig. Bondgård. Svampig. </t>
  </si>
  <si>
    <t xml:space="preserve">lite torr rå </t>
  </si>
  <si>
    <t>tuggig</t>
  </si>
  <si>
    <t xml:space="preserve">neutral smak </t>
  </si>
  <si>
    <t xml:space="preserve">fin färg på fettet, trevlig doft </t>
  </si>
  <si>
    <t xml:space="preserve">fin textur, ok smak rå </t>
  </si>
  <si>
    <t>fin smak, lite tuggig, god gott fett</t>
  </si>
  <si>
    <t>god tillagad, smörig</t>
  </si>
  <si>
    <t>ok fett</t>
  </si>
  <si>
    <t>ok textur rå</t>
  </si>
  <si>
    <t xml:space="preserve">ok smak, lite neutral </t>
  </si>
  <si>
    <t>trevlig textur</t>
  </si>
  <si>
    <t xml:space="preserve">fet, god smak </t>
  </si>
  <si>
    <t xml:space="preserve">balanserad </t>
  </si>
  <si>
    <t xml:space="preserve">lite järnig smak </t>
  </si>
  <si>
    <t xml:space="preserve">lite vattning tillagad </t>
  </si>
  <si>
    <t xml:space="preserve">blir torr </t>
  </si>
  <si>
    <t>lite torr</t>
  </si>
  <si>
    <t xml:space="preserve">luktar kyl </t>
  </si>
  <si>
    <t xml:space="preserve">vattning </t>
  </si>
  <si>
    <t>luktar köttfärs tillagad</t>
  </si>
  <si>
    <t xml:space="preserve">smak ok </t>
  </si>
  <si>
    <t xml:space="preserve">hård, len mild </t>
  </si>
  <si>
    <t>något torr</t>
  </si>
  <si>
    <t>lite seg,  mild, smörig smak saftig</t>
  </si>
  <si>
    <t xml:space="preserve">smörig. Lite seg </t>
  </si>
  <si>
    <t>saftig, djupörtig lite seg</t>
  </si>
  <si>
    <t>mör</t>
  </si>
  <si>
    <t xml:space="preserve">nåt lever? </t>
  </si>
  <si>
    <t xml:space="preserve">liten lever </t>
  </si>
  <si>
    <t xml:space="preserve">lite nötig. Mild </t>
  </si>
  <si>
    <t xml:space="preserve">örtig, saftig. Nöt. </t>
  </si>
  <si>
    <t xml:space="preserve">lång smak. </t>
  </si>
  <si>
    <t xml:space="preserve">ser tråkig ut.  </t>
  </si>
  <si>
    <t xml:space="preserve">syrlig </t>
  </si>
  <si>
    <t>seg</t>
  </si>
  <si>
    <t xml:space="preserve">stallig, saftig </t>
  </si>
  <si>
    <t>tjocka fibrer</t>
  </si>
  <si>
    <t xml:space="preserve">kort smak </t>
  </si>
  <si>
    <t xml:space="preserve">torr </t>
  </si>
  <si>
    <t xml:space="preserve">bra smak när den äts rå. </t>
  </si>
  <si>
    <t xml:space="preserve">angenäm lättsyrlig smak. </t>
  </si>
  <si>
    <t xml:space="preserve">god smak på fettet. </t>
  </si>
  <si>
    <t xml:space="preserve">kort smak stekt. </t>
  </si>
  <si>
    <t xml:space="preserve">bra smak stekt. </t>
  </si>
  <si>
    <t xml:space="preserve">hög syra. </t>
  </si>
  <si>
    <t xml:space="preserve">stalldoft. </t>
  </si>
  <si>
    <t xml:space="preserve">fast konsistens när den äts rå. </t>
  </si>
  <si>
    <t xml:space="preserve">god smak. Syrlig, köttsmak. </t>
  </si>
  <si>
    <t xml:space="preserve">fettet lite för stalligt i on smak. </t>
  </si>
  <si>
    <t xml:space="preserve">god syrlig, fet omamirik. </t>
  </si>
  <si>
    <t xml:space="preserve">något spretig. </t>
  </si>
  <si>
    <t xml:space="preserve">hög umami i eftersmak. </t>
  </si>
  <si>
    <t xml:space="preserve">smörig smak. </t>
  </si>
  <si>
    <t xml:space="preserve">metallisk </t>
  </si>
  <si>
    <t xml:space="preserve">saftig men ej lös.  Bra munkänsla stekt. </t>
  </si>
  <si>
    <t xml:space="preserve">saftig, fet känsla men seg. </t>
  </si>
  <si>
    <t xml:space="preserve">god smak, smörig. Lätt syrlig stekt. </t>
  </si>
  <si>
    <t xml:space="preserve">bra köttsmak. </t>
  </si>
  <si>
    <t xml:space="preserve">lite syrlig äts rå. </t>
  </si>
  <si>
    <t xml:space="preserve">upplevs ngt sladdrig rå. </t>
  </si>
  <si>
    <t xml:space="preserve">mycket god stekt. </t>
  </si>
  <si>
    <t xml:space="preserve">mycket bra konsistens </t>
  </si>
  <si>
    <t xml:space="preserve">snabbt torr </t>
  </si>
  <si>
    <t xml:space="preserve">härlig doft </t>
  </si>
  <si>
    <t xml:space="preserve">fast krämig munkänsla rå </t>
  </si>
  <si>
    <t>lite seg stekt</t>
  </si>
  <si>
    <t>kort smak men god</t>
  </si>
  <si>
    <t>mycket syra, metallisk smak</t>
  </si>
  <si>
    <t xml:space="preserve">lite speciell tillagninsgmässigt </t>
  </si>
  <si>
    <t xml:space="preserve">kort smak. </t>
  </si>
  <si>
    <t xml:space="preserve">smaken något längre när den är stekt. </t>
  </si>
  <si>
    <t xml:space="preserve">saftig simmig konsistens. </t>
  </si>
  <si>
    <t xml:space="preserve">hög syra i fettet. </t>
  </si>
  <si>
    <t xml:space="preserve">mycket bra textur. Jag gillar högre fibrer. </t>
  </si>
  <si>
    <t xml:space="preserve">lite kort smak tyvärr. </t>
  </si>
  <si>
    <t xml:space="preserve">mycket stall smak. Godast av alla rå. </t>
  </si>
  <si>
    <t xml:space="preserve">textur faller mig i smaken. </t>
  </si>
  <si>
    <t xml:space="preserve">god smörig smak. </t>
  </si>
  <si>
    <t xml:space="preserve">något längre köttsmak. </t>
  </si>
  <si>
    <t xml:space="preserve">godare stekt än rå.  </t>
  </si>
  <si>
    <t xml:space="preserve">gott fett. </t>
  </si>
  <si>
    <t xml:space="preserve">god smak stekt. God kappa - men lätt tuggig. </t>
  </si>
  <si>
    <t xml:space="preserve">saftig men seg stekt. </t>
  </si>
  <si>
    <t xml:space="preserve">Ljus färg, elastisk, smal fett kappa. </t>
  </si>
  <si>
    <t>smakar blod</t>
  </si>
  <si>
    <t xml:space="preserve">mör </t>
  </si>
  <si>
    <t xml:space="preserve">mjölig! Blod </t>
  </si>
  <si>
    <t xml:space="preserve">Tillagad; portvin, blommig </t>
  </si>
  <si>
    <t xml:space="preserve">vacker marmorering </t>
  </si>
  <si>
    <t xml:space="preserve">för mycket kosmak, metallisk </t>
  </si>
  <si>
    <t>smaklös</t>
  </si>
  <si>
    <t>trådig</t>
  </si>
  <si>
    <t>salt</t>
  </si>
  <si>
    <t xml:space="preserve">metallisk eftersmak </t>
  </si>
  <si>
    <t>syrlig</t>
  </si>
  <si>
    <t xml:space="preserve">Mycket metallisk smak </t>
  </si>
  <si>
    <t xml:space="preserve">smakar inget rå. </t>
  </si>
  <si>
    <t xml:space="preserve">vattning. </t>
  </si>
  <si>
    <t xml:space="preserve">Ljus färg., liten köttmassa. </t>
  </si>
  <si>
    <t>Smakar grädde som rå.</t>
  </si>
  <si>
    <t xml:space="preserve">Mycket metallisk smak. </t>
  </si>
  <si>
    <t xml:space="preserve">vattning, mer attt tugga på, mild. </t>
  </si>
  <si>
    <t>ingen marmorering</t>
  </si>
  <si>
    <t>blöt</t>
  </si>
  <si>
    <t>salt, rinnig</t>
  </si>
  <si>
    <t xml:space="preserve">rökig! </t>
  </si>
  <si>
    <t xml:space="preserve">blöt och krämig </t>
  </si>
  <si>
    <t xml:space="preserve">segt kött, mört! Milt. </t>
  </si>
  <si>
    <t xml:space="preserve">Smakar saluhall som rå! </t>
  </si>
  <si>
    <t xml:space="preserve">Råsmak: mör, svamp/anklever. Bra längd. Medelfyllig </t>
  </si>
  <si>
    <t>smörig och mör</t>
  </si>
  <si>
    <t xml:space="preserve">blöt </t>
  </si>
  <si>
    <t xml:space="preserve">Lila? Rökigt fett, salt, fast ej elastiskt. </t>
  </si>
  <si>
    <t>blöt smaklös</t>
  </si>
  <si>
    <t xml:space="preserve">väldigt fin uppskuren </t>
  </si>
  <si>
    <t xml:space="preserve">fettet smakar stall </t>
  </si>
  <si>
    <t xml:space="preserve">utsprängt fett i hela biffen, runda former, aptitlig, röd färg, saluhall </t>
  </si>
  <si>
    <t>god smak , smörig</t>
  </si>
  <si>
    <t xml:space="preserve">fettet smakar rödvin </t>
  </si>
  <si>
    <t xml:space="preserve">barbequed, marsipan eftersmak </t>
  </si>
  <si>
    <t>tuggmotstånd</t>
  </si>
  <si>
    <t xml:space="preserve">lätt, god eftersmak, ingen metallisk. </t>
  </si>
  <si>
    <t>smörig</t>
  </si>
  <si>
    <t xml:space="preserve">gott fett, rökig </t>
  </si>
  <si>
    <t>salt, metallisk</t>
  </si>
  <si>
    <t xml:space="preserve">för fast och blodig </t>
  </si>
  <si>
    <t xml:space="preserve">fin form </t>
  </si>
  <si>
    <t>gott fett</t>
  </si>
  <si>
    <t xml:space="preserve">marmorering fint spridd. </t>
  </si>
  <si>
    <t>lite tuggig</t>
  </si>
  <si>
    <t xml:space="preserve">lite juicig </t>
  </si>
  <si>
    <t>vitt fett</t>
  </si>
  <si>
    <t>marmorering något klumpad</t>
  </si>
  <si>
    <t>levrig, syrlig lite torr , stallig</t>
  </si>
  <si>
    <t>lite grov, mörkare färg. Nästan Entrecote</t>
  </si>
  <si>
    <t>rå: tuggigit gräddsmak</t>
  </si>
  <si>
    <t>bondgård</t>
  </si>
  <si>
    <t xml:space="preserve">mycket smak </t>
  </si>
  <si>
    <t xml:space="preserve">fin bit, vacker form </t>
  </si>
  <si>
    <t>ngt för lite insprängt fett</t>
  </si>
  <si>
    <t xml:space="preserve">mörk färg - fin </t>
  </si>
  <si>
    <t xml:space="preserve">doft: lagrad hårdost </t>
  </si>
  <si>
    <t xml:space="preserve">Mska: distinkt, ost, grädde, anklever. </t>
  </si>
  <si>
    <t xml:space="preserve">fin triangulär bit </t>
  </si>
  <si>
    <t xml:space="preserve">lagom inpsrängt </t>
  </si>
  <si>
    <t xml:space="preserve">juicig, nöt </t>
  </si>
  <si>
    <t xml:space="preserve">doft; mindre tydlig hårdost. </t>
  </si>
  <si>
    <t xml:space="preserve">Något för mycket fettkappa </t>
  </si>
  <si>
    <t xml:space="preserve">rejält gul yta </t>
  </si>
  <si>
    <t>bra insprängt fett</t>
  </si>
  <si>
    <t xml:space="preserve">smak; gott fett, fin smak, grädde, mör </t>
  </si>
  <si>
    <t xml:space="preserve">lite marmorering </t>
  </si>
  <si>
    <t xml:space="preserve">Rå: mör mettallisk </t>
  </si>
  <si>
    <t>mild o mesig</t>
  </si>
  <si>
    <t xml:space="preserve">god, fet, gräddig. </t>
  </si>
  <si>
    <t>OBALANS mellan kött o fettt</t>
  </si>
  <si>
    <t xml:space="preserve">doftar ost </t>
  </si>
  <si>
    <t xml:space="preserve">Väldigt fet kappa </t>
  </si>
  <si>
    <t xml:space="preserve">mörkt röd - fin färg </t>
  </si>
  <si>
    <t>tunn kappa , liten marmorering</t>
  </si>
  <si>
    <t>blir leversmak mot slutet, lite syrligt</t>
  </si>
  <si>
    <t xml:space="preserve">doft anklever </t>
  </si>
  <si>
    <t xml:space="preserve">stor fin bit </t>
  </si>
  <si>
    <t xml:space="preserve">lite fett men fin </t>
  </si>
  <si>
    <t xml:space="preserve">doft; milt benmjöl </t>
  </si>
  <si>
    <t xml:space="preserve">smak: lever </t>
  </si>
  <si>
    <t xml:space="preserve">perfekt marmorering </t>
  </si>
  <si>
    <t>vacker</t>
  </si>
  <si>
    <t>attraktiv</t>
  </si>
  <si>
    <t xml:space="preserve">rökig smak </t>
  </si>
  <si>
    <t>doft ej tydlig</t>
  </si>
  <si>
    <t xml:space="preserve">för liten kappa </t>
  </si>
  <si>
    <t xml:space="preserve">juicig men mild </t>
  </si>
  <si>
    <t xml:space="preserve">mjuk textur, smakar metalliskt </t>
  </si>
  <si>
    <t xml:space="preserve">anonym smak </t>
  </si>
  <si>
    <t xml:space="preserve">lätt syrlig </t>
  </si>
  <si>
    <t xml:space="preserve">mild juicig men trådig </t>
  </si>
  <si>
    <t xml:space="preserve">smak:  gräddstuvad lever. </t>
  </si>
  <si>
    <t xml:space="preserve">Smörig, stallig råsmak. </t>
  </si>
  <si>
    <t xml:space="preserve">god syra i köttet, god och mör. </t>
  </si>
  <si>
    <t>bra marmorering</t>
  </si>
  <si>
    <t xml:space="preserve">låg köttsyra, </t>
  </si>
  <si>
    <t xml:space="preserve">stallig doft, fin mörkröd färg. </t>
  </si>
  <si>
    <t>Nötig doft stekt, mogen ost.</t>
  </si>
  <si>
    <t>nötig, stallig doft.</t>
  </si>
  <si>
    <t>fibrik textur</t>
  </si>
  <si>
    <t xml:space="preserve">jämn marmorering </t>
  </si>
  <si>
    <t xml:space="preserve">mörkröd färg </t>
  </si>
  <si>
    <t xml:space="preserve">mör som rå </t>
  </si>
  <si>
    <t>god syra i köttsaften</t>
  </si>
  <si>
    <t xml:space="preserve">mycket insprängt fett, jämn marmorering , tjock o fin kappa </t>
  </si>
  <si>
    <t>mustig stallig smak</t>
  </si>
  <si>
    <t>smörigt fett</t>
  </si>
  <si>
    <t xml:space="preserve">tunn kappa, lite inspröngt fett </t>
  </si>
  <si>
    <t>nötig o smörig doft</t>
  </si>
  <si>
    <t>Mogen kappa</t>
  </si>
  <si>
    <t xml:space="preserve">Doft av mogen ost </t>
  </si>
  <si>
    <t xml:space="preserve">Smak av mogen cemembert </t>
  </si>
  <si>
    <t xml:space="preserve">Bra balans mellan nötighet och syra </t>
  </si>
  <si>
    <t xml:space="preserve">mörkröd färg, tjock och mogen kappa. </t>
  </si>
  <si>
    <t>tjoclka fibrer, lite insprängt fett.</t>
  </si>
  <si>
    <t>Mycket mör, mustig, nötig, rostad smak. Smörigt</t>
  </si>
  <si>
    <t xml:space="preserve">sötaktig </t>
  </si>
  <si>
    <t xml:space="preserve">doft av stall, nötter och brynt smör. </t>
  </si>
  <si>
    <t>fin o jämn marmorering</t>
  </si>
  <si>
    <t xml:space="preserve">intensiv röd färg </t>
  </si>
  <si>
    <t xml:space="preserve">mör men med ett tuggmotstånd </t>
  </si>
  <si>
    <t>mycket insprängt fett, mogen kappa</t>
  </si>
  <si>
    <t xml:space="preserve">doft av lufttorkade korvar </t>
  </si>
  <si>
    <t xml:space="preserve">mustig mogen smak </t>
  </si>
  <si>
    <t xml:space="preserve">mycket mör, gräddig, smörig </t>
  </si>
  <si>
    <t xml:space="preserve">relativt låg syra i smaken </t>
  </si>
  <si>
    <t xml:space="preserve">hög smakintensitet </t>
  </si>
  <si>
    <t xml:space="preserve">nötig gräddig smak </t>
  </si>
  <si>
    <t>Bonde: Torbjörn och Stefan Eriksson, Gymninge gård</t>
  </si>
  <si>
    <t>Råvara: Angus korsning, ko</t>
  </si>
  <si>
    <t xml:space="preserve">Råvara:  Simgus, kviga </t>
  </si>
  <si>
    <t xml:space="preserve">Bonde: Familjen Norman, Ejmunds gård </t>
  </si>
  <si>
    <t xml:space="preserve">Bonde: Gröna Hagar  </t>
  </si>
  <si>
    <t xml:space="preserve">2. Simgus, kviga </t>
  </si>
  <si>
    <t xml:space="preserve">3.Angus / Hereford, stut  </t>
  </si>
  <si>
    <t xml:space="preserve">1. Angus korsning, ko </t>
  </si>
  <si>
    <t xml:space="preserve">Råvara: Angus/Hereford, stut  </t>
  </si>
  <si>
    <t>Bonde: Karl Fredrik Leijonhufvud, Göksholm Gård</t>
  </si>
  <si>
    <t>Råvara: Hereford, ko</t>
  </si>
  <si>
    <t xml:space="preserve">4. Hereford, ko </t>
  </si>
  <si>
    <t>Råvara: Hermancattle® (Jersey x Highland)</t>
  </si>
  <si>
    <t>Bonde: Karin Olofsson och Axel Sannö, KAAX Hermansveden</t>
  </si>
  <si>
    <t>5. Hermancattle® (Jersey x Highland)</t>
  </si>
  <si>
    <t>Bonde:  Eva Karlsson, Våmhus</t>
  </si>
  <si>
    <t>6.Fjällko, ko</t>
  </si>
  <si>
    <t>Råvara: Fjällko. Ko</t>
  </si>
  <si>
    <t>Bonde: Thorbjörn Pehrsson</t>
  </si>
  <si>
    <t>Råvara: Dexter, stut</t>
  </si>
  <si>
    <t>7.Dexter,Stut</t>
  </si>
  <si>
    <t>Bonde: Rafna Gård</t>
  </si>
  <si>
    <t xml:space="preserve">8.Black Angus,ko </t>
  </si>
  <si>
    <t xml:space="preserve">Råvara: Black Angus, Ko </t>
  </si>
  <si>
    <t>Bonde: Sven Blomberg</t>
  </si>
  <si>
    <t>Råvara: Fjällko, ko, KRAV</t>
  </si>
  <si>
    <t xml:space="preserve">9 Fjällko, ko KRAV </t>
  </si>
  <si>
    <t>Råvara:  Black Angus, kviga</t>
  </si>
  <si>
    <t>10. Black Angus, kviga</t>
  </si>
  <si>
    <t>Bonde: Martin Sonefors, Nordisk wagyu/Reco Meat,</t>
  </si>
  <si>
    <t>Råvara: Korsning Wagyu &amp; Angus</t>
  </si>
  <si>
    <t>11. Korsning Wagyu &amp; Angus, stut</t>
  </si>
  <si>
    <t xml:space="preserve">12. Fullblods wagyu, stut </t>
  </si>
  <si>
    <t>Råvara Fullblods wagyu</t>
  </si>
  <si>
    <t>Bonde: Martin Sonefors, Nordisk wagyu/Reco Meat</t>
  </si>
  <si>
    <t>13.Dexter ungtjur,</t>
  </si>
  <si>
    <t>Råvara Dexter Tjur</t>
  </si>
  <si>
    <t>Bonde: Thorbjörn Pehrsson, Kölva Gård</t>
  </si>
  <si>
    <t xml:space="preserve">Bonde: Christian Bauer  / Skärhultsgård </t>
  </si>
  <si>
    <t xml:space="preserve">Råvara Korsning mellan SLB fader okänd, kviga </t>
  </si>
  <si>
    <t xml:space="preserve">14. Korsning mellan SLB fader okänd, kviga </t>
  </si>
  <si>
    <t xml:space="preserve">Råvara  Referens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</si>
</sst>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8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7" fillId="2" borderId="0" xfId="0" applyFont="1" applyFill="1" applyBorder="1"/>
    <xf numFmtId="0" fontId="2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2" fontId="0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7" fillId="2" borderId="4" xfId="0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2" fontId="7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2" fontId="7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/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0" fillId="2" borderId="0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0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4" xfId="0" applyFont="1" applyFill="1" applyBorder="1"/>
    <xf numFmtId="0" fontId="10" fillId="2" borderId="4" xfId="0" applyFont="1" applyFill="1" applyBorder="1"/>
    <xf numFmtId="0" fontId="0" fillId="2" borderId="7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15" fillId="2" borderId="4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0" fillId="2" borderId="4" xfId="0" applyFont="1" applyFill="1" applyBorder="1" applyAlignment="1" applyProtection="1">
      <alignment horizontal="left" wrapText="1"/>
      <protection locked="0"/>
    </xf>
    <xf numFmtId="2" fontId="0" fillId="2" borderId="4" xfId="0" applyNumberFormat="1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1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44"/>
          <c:y val="1.51691056677511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82538953771991E-2"/>
          <c:y val="0.16272513820714715"/>
          <c:w val="0.94488853065414324"/>
          <c:h val="0.80234194610923526"/>
        </c:manualLayout>
      </c:layout>
      <c:lineChart>
        <c:grouping val="standard"/>
        <c:varyColors val="0"/>
        <c:ser>
          <c:idx val="0"/>
          <c:order val="0"/>
          <c:tx>
            <c:strRef>
              <c:f>'Totalt nötkött '!$C$32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nötkött '!$B$33:$B$43</c:f>
              <c:strCache>
                <c:ptCount val="11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10.</c:v>
                </c:pt>
                <c:pt idx="10">
                  <c:v>11</c:v>
                </c:pt>
              </c:strCache>
            </c:strRef>
          </c:cat>
          <c:val>
            <c:numRef>
              <c:f>'Totalt nötkött '!$C$33:$C$43</c:f>
              <c:numCache>
                <c:formatCode>0.00</c:formatCode>
                <c:ptCount val="11"/>
                <c:pt idx="0">
                  <c:v>6.875</c:v>
                </c:pt>
                <c:pt idx="1">
                  <c:v>6.25</c:v>
                </c:pt>
                <c:pt idx="2">
                  <c:v>6.666666666666667</c:v>
                </c:pt>
                <c:pt idx="3">
                  <c:v>5.2222222222222223</c:v>
                </c:pt>
                <c:pt idx="4">
                  <c:v>6.2777777777777777</c:v>
                </c:pt>
                <c:pt idx="5">
                  <c:v>7.5555555555555554</c:v>
                </c:pt>
                <c:pt idx="6">
                  <c:v>4.8888888888888893</c:v>
                </c:pt>
                <c:pt idx="7">
                  <c:v>6.0555555555555554</c:v>
                </c:pt>
                <c:pt idx="8">
                  <c:v>5.3888888888888893</c:v>
                </c:pt>
                <c:pt idx="9">
                  <c:v>5.7777777777777777</c:v>
                </c:pt>
                <c:pt idx="10">
                  <c:v>6.4444444444444446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'Totalt nötkött '!$D$32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nötkött '!$B$33:$B$43</c:f>
              <c:strCache>
                <c:ptCount val="11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10.</c:v>
                </c:pt>
                <c:pt idx="10">
                  <c:v>11</c:v>
                </c:pt>
              </c:strCache>
            </c:strRef>
          </c:cat>
          <c:val>
            <c:numRef>
              <c:f>'Totalt nötkött '!$D$33:$D$43</c:f>
              <c:numCache>
                <c:formatCode>0.00</c:formatCode>
                <c:ptCount val="11"/>
                <c:pt idx="0">
                  <c:v>5.625</c:v>
                </c:pt>
                <c:pt idx="1">
                  <c:v>6.25</c:v>
                </c:pt>
                <c:pt idx="2">
                  <c:v>5.833333333333333</c:v>
                </c:pt>
                <c:pt idx="3">
                  <c:v>5.1111111111111107</c:v>
                </c:pt>
                <c:pt idx="4">
                  <c:v>5.2222222222222223</c:v>
                </c:pt>
                <c:pt idx="5">
                  <c:v>5.9444444444444446</c:v>
                </c:pt>
                <c:pt idx="6">
                  <c:v>6.0555555555555554</c:v>
                </c:pt>
                <c:pt idx="7">
                  <c:v>5.8888888888888893</c:v>
                </c:pt>
                <c:pt idx="8">
                  <c:v>5.833333333333333</c:v>
                </c:pt>
                <c:pt idx="9">
                  <c:v>7.1111111111111107</c:v>
                </c:pt>
                <c:pt idx="10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'Totalt nötkött '!$E$32</c:f>
              <c:strCache>
                <c:ptCount val="1"/>
                <c:pt idx="0">
                  <c:v>Textur</c:v>
                </c:pt>
              </c:strCache>
            </c:strRef>
          </c:tx>
          <c:marker>
            <c:symbol val="circle"/>
            <c:size val="7"/>
          </c:marker>
          <c:cat>
            <c:strRef>
              <c:f>'Totalt nötkött '!$B$33:$B$43</c:f>
              <c:strCache>
                <c:ptCount val="11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10.</c:v>
                </c:pt>
                <c:pt idx="10">
                  <c:v>11</c:v>
                </c:pt>
              </c:strCache>
            </c:strRef>
          </c:cat>
          <c:val>
            <c:numRef>
              <c:f>'Totalt nötkött '!$E$33:$E$43</c:f>
              <c:numCache>
                <c:formatCode>0.00</c:formatCode>
                <c:ptCount val="11"/>
                <c:pt idx="0">
                  <c:v>5.1875</c:v>
                </c:pt>
                <c:pt idx="1">
                  <c:v>5.75</c:v>
                </c:pt>
                <c:pt idx="2">
                  <c:v>5</c:v>
                </c:pt>
                <c:pt idx="3">
                  <c:v>5.4444444444444446</c:v>
                </c:pt>
                <c:pt idx="4">
                  <c:v>5.333333333333333</c:v>
                </c:pt>
                <c:pt idx="5">
                  <c:v>6.333333333333333</c:v>
                </c:pt>
                <c:pt idx="6">
                  <c:v>5.8888888888888893</c:v>
                </c:pt>
                <c:pt idx="7">
                  <c:v>5.7222222222222223</c:v>
                </c:pt>
                <c:pt idx="8">
                  <c:v>6.2222222222222223</c:v>
                </c:pt>
                <c:pt idx="9">
                  <c:v>6.2222222222222223</c:v>
                </c:pt>
                <c:pt idx="10">
                  <c:v>6.4444444444444446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'Totalt nötkött '!$G$32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'Totalt nötkött '!$G$33:$G$40</c:f>
              <c:numCache>
                <c:formatCode>0.00</c:formatCode>
                <c:ptCount val="8"/>
                <c:pt idx="0">
                  <c:v>28.5625</c:v>
                </c:pt>
                <c:pt idx="1">
                  <c:v>28.25</c:v>
                </c:pt>
                <c:pt idx="2">
                  <c:v>28.277777777777779</c:v>
                </c:pt>
                <c:pt idx="3">
                  <c:v>27.444444444444443</c:v>
                </c:pt>
                <c:pt idx="4">
                  <c:v>29.611111111111111</c:v>
                </c:pt>
                <c:pt idx="5">
                  <c:v>33.833333333333329</c:v>
                </c:pt>
                <c:pt idx="6">
                  <c:v>28.944444444444446</c:v>
                </c:pt>
                <c:pt idx="7">
                  <c:v>30.444444444444446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'Totalt nötkött '!$E$32</c:f>
              <c:strCache>
                <c:ptCount val="1"/>
                <c:pt idx="0">
                  <c:v>Textur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strRef>
              <c:f>'Totalt nötkött '!$F$32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'Totalt nötkött '!$F$33:$F$41</c:f>
              <c:numCache>
                <c:formatCode>0.00</c:formatCode>
                <c:ptCount val="9"/>
                <c:pt idx="0">
                  <c:v>10.875</c:v>
                </c:pt>
                <c:pt idx="1">
                  <c:v>10</c:v>
                </c:pt>
                <c:pt idx="2">
                  <c:v>10.777777777777779</c:v>
                </c:pt>
                <c:pt idx="3">
                  <c:v>11.666666666666666</c:v>
                </c:pt>
                <c:pt idx="4">
                  <c:v>12.777777777777779</c:v>
                </c:pt>
                <c:pt idx="5">
                  <c:v>14</c:v>
                </c:pt>
                <c:pt idx="6">
                  <c:v>12.111111111111111</c:v>
                </c:pt>
                <c:pt idx="7">
                  <c:v>12.777777777777779</c:v>
                </c:pt>
                <c:pt idx="8">
                  <c:v>14.555555555555555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21664"/>
        <c:axId val="68323200"/>
      </c:lineChart>
      <c:catAx>
        <c:axId val="6832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323200"/>
        <c:crosses val="autoZero"/>
        <c:auto val="1"/>
        <c:lblAlgn val="ctr"/>
        <c:lblOffset val="100"/>
        <c:noMultiLvlLbl val="0"/>
      </c:catAx>
      <c:valAx>
        <c:axId val="68323200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68321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'9'!$K$12:$K$13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'9'!$J$14:$J$22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'9'!$K$14:$K$22</c:f>
              <c:numCache>
                <c:formatCode>General</c:formatCode>
                <c:ptCount val="9"/>
                <c:pt idx="0">
                  <c:v>7</c:v>
                </c:pt>
                <c:pt idx="1">
                  <c:v>6.5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'9'!$J$14:$J$22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'9'!$L$14:$L$22</c:f>
              <c:numCache>
                <c:formatCode>General</c:formatCode>
                <c:ptCount val="9"/>
                <c:pt idx="0">
                  <c:v>6</c:v>
                </c:pt>
                <c:pt idx="1">
                  <c:v>7.5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'9'!$J$14:$J$22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'9'!$M$14:$M$22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'9'!$J$14:$J$22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'9'!$N$14:$N$22</c:f>
              <c:numCache>
                <c:formatCode>General</c:formatCode>
                <c:ptCount val="9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72608"/>
        <c:axId val="72374144"/>
      </c:lineChart>
      <c:catAx>
        <c:axId val="7237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374144"/>
        <c:crosses val="autoZero"/>
        <c:auto val="1"/>
        <c:lblAlgn val="ctr"/>
        <c:lblOffset val="100"/>
        <c:noMultiLvlLbl val="0"/>
      </c:catAx>
      <c:valAx>
        <c:axId val="7237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37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'10'!$K$14:$K$22</c:f>
              <c:numCache>
                <c:formatCode>General</c:formatCode>
                <c:ptCount val="9"/>
                <c:pt idx="0">
                  <c:v>6</c:v>
                </c:pt>
                <c:pt idx="1">
                  <c:v>7.5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6.5</c:v>
                </c:pt>
                <c:pt idx="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'10'!$L$14:$L$22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'10'!$J$14:$J$22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'10'!$M$14:$M$22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'10'!$J$14:$J$22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'10'!$N$14:$N$22</c:f>
              <c:numCache>
                <c:formatCode>General</c:formatCode>
                <c:ptCount val="9"/>
                <c:pt idx="0">
                  <c:v>7</c:v>
                </c:pt>
                <c:pt idx="1">
                  <c:v>8.5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7.5</c:v>
                </c:pt>
                <c:pt idx="8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24896"/>
        <c:axId val="69826432"/>
      </c:lineChart>
      <c:catAx>
        <c:axId val="698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826432"/>
        <c:crosses val="autoZero"/>
        <c:auto val="1"/>
        <c:lblAlgn val="ctr"/>
        <c:lblOffset val="100"/>
        <c:noMultiLvlLbl val="0"/>
      </c:catAx>
      <c:valAx>
        <c:axId val="6982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82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'11'!$K$12:$K$13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'11'!$J$14:$J$22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'11'!$K$14:$K$22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'11'!$J$14:$J$22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'11'!$L$14:$L$22</c:f>
              <c:numCache>
                <c:formatCode>General</c:formatCode>
                <c:ptCount val="9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'11'!$J$14:$J$22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'11'!$M$14:$M$22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'11'!$J$14:$J$22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'11'!$N$14:$N$22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04864"/>
        <c:axId val="102406400"/>
      </c:lineChart>
      <c:catAx>
        <c:axId val="10240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406400"/>
        <c:crosses val="autoZero"/>
        <c:auto val="1"/>
        <c:lblAlgn val="ctr"/>
        <c:lblOffset val="100"/>
        <c:noMultiLvlLbl val="0"/>
      </c:catAx>
      <c:valAx>
        <c:axId val="10240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40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'12'!$K$12:$K$13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'12'!$J$14:$J$22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'12'!$K$14:$K$22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'12'!$J$14:$J$22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'12'!$L$14:$L$22</c:f>
              <c:numCache>
                <c:formatCode>General</c:formatCode>
                <c:ptCount val="9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'12'!$J$14:$J$22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'12'!$M$14:$M$22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'12'!$J$14:$J$22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'12'!$N$14:$N$22</c:f>
              <c:numCache>
                <c:formatCode>General</c:formatCode>
                <c:ptCount val="9"/>
                <c:pt idx="0">
                  <c:v>6</c:v>
                </c:pt>
                <c:pt idx="1">
                  <c:v>7.5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23744"/>
        <c:axId val="103025280"/>
      </c:lineChart>
      <c:catAx>
        <c:axId val="1030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025280"/>
        <c:crosses val="autoZero"/>
        <c:auto val="1"/>
        <c:lblAlgn val="ctr"/>
        <c:lblOffset val="100"/>
        <c:noMultiLvlLbl val="0"/>
      </c:catAx>
      <c:valAx>
        <c:axId val="1030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023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'13'!$K$12:$K$13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'13'!$J$14:$J$22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'13'!$K$14:$K$22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'13'!$J$14:$J$22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'13'!$L$14:$L$22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'13'!$J$14:$J$22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'13'!$M$14:$M$22</c:f>
              <c:numCache>
                <c:formatCode>General</c:formatCode>
                <c:ptCount val="9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'13'!$J$14:$J$22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'13'!$N$14:$N$22</c:f>
              <c:numCache>
                <c:formatCode>General</c:formatCode>
                <c:ptCount val="9"/>
                <c:pt idx="0">
                  <c:v>5.5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89664"/>
        <c:axId val="103091200"/>
      </c:lineChart>
      <c:catAx>
        <c:axId val="10308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091200"/>
        <c:crosses val="autoZero"/>
        <c:auto val="1"/>
        <c:lblAlgn val="ctr"/>
        <c:lblOffset val="100"/>
        <c:noMultiLvlLbl val="0"/>
      </c:catAx>
      <c:valAx>
        <c:axId val="1030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08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'14'!$J$14:$J$22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'14'!$K$14:$K$22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'14'!$J$14:$J$22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'14'!$L$14:$L$22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'14'!$J$14:$J$22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'14'!$M$14:$M$22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'14'!$J$14:$J$22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'14'!$N$14:$N$22</c:f>
              <c:numCache>
                <c:formatCode>General</c:formatCode>
                <c:ptCount val="9"/>
                <c:pt idx="0">
                  <c:v>6</c:v>
                </c:pt>
                <c:pt idx="1">
                  <c:v>4.5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71968"/>
        <c:axId val="103173504"/>
      </c:lineChart>
      <c:catAx>
        <c:axId val="10317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173504"/>
        <c:crosses val="autoZero"/>
        <c:auto val="1"/>
        <c:lblAlgn val="ctr"/>
        <c:lblOffset val="100"/>
        <c:noMultiLvlLbl val="0"/>
      </c:catAx>
      <c:valAx>
        <c:axId val="10317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17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'15'!$K$12:$K$13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'15'!$J$14:$J$22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'15'!$K$14:$K$22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'15'!$J$14:$J$22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'15'!$L$14:$L$22</c:f>
              <c:numCache>
                <c:formatCode>General</c:formatCode>
                <c:ptCount val="9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'15'!$J$14:$J$22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'15'!$M$14:$M$22</c:f>
              <c:numCache>
                <c:formatCode>General</c:formatCode>
                <c:ptCount val="9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'15'!$J$14:$J$22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'15'!$N$14:$N$22</c:f>
              <c:numCache>
                <c:formatCode>General</c:formatCode>
                <c:ptCount val="9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2016"/>
        <c:axId val="102907904"/>
      </c:lineChart>
      <c:catAx>
        <c:axId val="1029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907904"/>
        <c:crosses val="autoZero"/>
        <c:auto val="1"/>
        <c:lblAlgn val="ctr"/>
        <c:lblOffset val="100"/>
        <c:noMultiLvlLbl val="0"/>
      </c:catAx>
      <c:valAx>
        <c:axId val="10290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90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 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 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 '!$K$14:$K$22</c:f>
              <c:numCache>
                <c:formatCode>General</c:formatCode>
                <c:ptCount val="9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 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 '!$L$14:$L$22</c:f>
              <c:numCache>
                <c:formatCode>General</c:formatCode>
                <c:ptCount val="9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 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 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 '!$M$14:$M$22</c:f>
              <c:numCache>
                <c:formatCode>General</c:formatCode>
                <c:ptCount val="9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5.5</c:v>
                </c:pt>
                <c:pt idx="8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 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'1 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'1 '!$N$14:$N$22</c:f>
              <c:numCache>
                <c:formatCode>General</c:formatCode>
                <c:ptCount val="9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8720"/>
        <c:axId val="56560256"/>
      </c:lineChart>
      <c:catAx>
        <c:axId val="565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560256"/>
        <c:crosses val="autoZero"/>
        <c:auto val="1"/>
        <c:lblAlgn val="ctr"/>
        <c:lblOffset val="100"/>
        <c:noMultiLvlLbl val="0"/>
      </c:catAx>
      <c:valAx>
        <c:axId val="5656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55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'2'!$K$14:$K$22</c:f>
              <c:numCache>
                <c:formatCode>General</c:formatCode>
                <c:ptCount val="9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'2'!$L$14:$L$22</c:f>
              <c:numCache>
                <c:formatCode>General</c:formatCode>
                <c:ptCount val="9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'2'!$M$14:$M$22</c:f>
              <c:numCache>
                <c:formatCode>General</c:formatCode>
                <c:ptCount val="9"/>
                <c:pt idx="0">
                  <c:v>7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'2'!$J$14:$J$22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'2'!$N$14:$N$22</c:f>
              <c:numCache>
                <c:formatCode>General</c:formatCode>
                <c:ptCount val="9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7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63072"/>
        <c:axId val="68164608"/>
      </c:lineChart>
      <c:catAx>
        <c:axId val="681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164608"/>
        <c:crosses val="autoZero"/>
        <c:auto val="1"/>
        <c:lblAlgn val="ctr"/>
        <c:lblOffset val="100"/>
        <c:noMultiLvlLbl val="0"/>
      </c:catAx>
      <c:valAx>
        <c:axId val="6816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16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'3'!$K$14:$K$22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'3'!$L$14:$L$22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'3'!$M$14:$M$22</c:f>
              <c:numCache>
                <c:formatCode>General</c:formatCode>
                <c:ptCount val="9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'3'!$J$14:$J$22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'3'!$N$14:$N$22</c:f>
              <c:numCache>
                <c:formatCode>General</c:formatCode>
                <c:ptCount val="9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26432"/>
        <c:axId val="68228224"/>
      </c:lineChart>
      <c:catAx>
        <c:axId val="682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228224"/>
        <c:crosses val="autoZero"/>
        <c:auto val="1"/>
        <c:lblAlgn val="ctr"/>
        <c:lblOffset val="100"/>
        <c:noMultiLvlLbl val="0"/>
      </c:catAx>
      <c:valAx>
        <c:axId val="6822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2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 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 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'4 '!$K$14:$K$22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 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 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'4 '!$L$14:$L$22</c:f>
              <c:numCache>
                <c:formatCode>General</c:formatCode>
                <c:ptCount val="9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 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 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'4 '!$M$14:$M$22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 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'4 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'4 '!$N$14:$N$22</c:f>
              <c:numCache>
                <c:formatCode>General</c:formatCode>
                <c:ptCount val="9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5.5</c:v>
                </c:pt>
                <c:pt idx="8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91360"/>
        <c:axId val="72197248"/>
      </c:lineChart>
      <c:catAx>
        <c:axId val="721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197248"/>
        <c:crosses val="autoZero"/>
        <c:auto val="1"/>
        <c:lblAlgn val="ctr"/>
        <c:lblOffset val="100"/>
        <c:noMultiLvlLbl val="0"/>
      </c:catAx>
      <c:valAx>
        <c:axId val="7219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19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'5'!$K$14:$K$22</c:f>
              <c:numCache>
                <c:formatCode>General</c:formatCode>
                <c:ptCount val="9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'5'!$L$14:$L$22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'5'!$M$14:$M$22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'5'!$J$14:$J$22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'5'!$N$14:$N$22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8</c:v>
                </c:pt>
                <c:pt idx="7">
                  <c:v>7.5</c:v>
                </c:pt>
                <c:pt idx="8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4400"/>
        <c:axId val="86615936"/>
      </c:lineChart>
      <c:catAx>
        <c:axId val="8661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6615936"/>
        <c:crosses val="autoZero"/>
        <c:auto val="1"/>
        <c:lblAlgn val="ctr"/>
        <c:lblOffset val="100"/>
        <c:noMultiLvlLbl val="0"/>
      </c:catAx>
      <c:valAx>
        <c:axId val="8661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661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'6'!$K$14:$K$22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'6'!$L$14:$L$22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'6'!$M$12:$M$13</c:f>
              <c:strCache>
                <c:ptCount val="1"/>
                <c:pt idx="0">
                  <c:v>Textur</c:v>
                </c:pt>
              </c:strCache>
            </c:strRef>
          </c:tx>
          <c:marker>
            <c:symbol val="none"/>
          </c:marker>
          <c:cat>
            <c:strRef>
              <c:f>'6'!$J$14:$J$22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'6'!$M$14:$M$22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'6'!$J$14:$J$22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'6'!$N$14:$N$22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66208"/>
        <c:axId val="98367744"/>
      </c:lineChart>
      <c:catAx>
        <c:axId val="9836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367744"/>
        <c:crosses val="autoZero"/>
        <c:auto val="1"/>
        <c:lblAlgn val="ctr"/>
        <c:lblOffset val="100"/>
        <c:noMultiLvlLbl val="0"/>
      </c:catAx>
      <c:valAx>
        <c:axId val="9836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36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'7'!$K$14:$K$22</c:f>
              <c:numCache>
                <c:formatCode>General</c:formatCode>
                <c:ptCount val="9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'7'!$J$14:$J$22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'7'!$L$14:$L$22</c:f>
              <c:numCache>
                <c:formatCode>General</c:formatCode>
                <c:ptCount val="9"/>
                <c:pt idx="0">
                  <c:v>6</c:v>
                </c:pt>
                <c:pt idx="1">
                  <c:v>6.5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'7'!$M$14:$M$22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'7'!$N$12:$N$13</c:f>
              <c:strCache>
                <c:ptCount val="1"/>
                <c:pt idx="0">
                  <c:v>Smak </c:v>
                </c:pt>
              </c:strCache>
            </c:strRef>
          </c:tx>
          <c:marker>
            <c:symbol val="none"/>
          </c:marker>
          <c:cat>
            <c:strRef>
              <c:f>'7'!$J$14:$J$22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'7'!$N$14:$N$22</c:f>
              <c:numCache>
                <c:formatCode>General</c:formatCode>
                <c:ptCount val="9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94368"/>
        <c:axId val="68408448"/>
      </c:lineChart>
      <c:catAx>
        <c:axId val="683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408448"/>
        <c:crosses val="autoZero"/>
        <c:auto val="1"/>
        <c:lblAlgn val="ctr"/>
        <c:lblOffset val="100"/>
        <c:noMultiLvlLbl val="0"/>
      </c:catAx>
      <c:valAx>
        <c:axId val="6840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39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'8'!$K$12:$K$13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'8'!$J$14:$J$22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'8'!$K$14:$K$22</c:f>
              <c:numCache>
                <c:formatCode>General</c:formatCode>
                <c:ptCount val="9"/>
                <c:pt idx="0">
                  <c:v>7</c:v>
                </c:pt>
                <c:pt idx="1">
                  <c:v>7.5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'8'!$L$12:$L$13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'8'!$J$14:$J$22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'8'!$L$14:$L$22</c:f>
              <c:numCache>
                <c:formatCode>General</c:formatCode>
                <c:ptCount val="9"/>
                <c:pt idx="0">
                  <c:v>7</c:v>
                </c:pt>
                <c:pt idx="1">
                  <c:v>5.5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'8'!$M$12:$M$13</c:f>
              <c:strCache>
                <c:ptCount val="1"/>
                <c:pt idx="0">
                  <c:v>Textur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'8'!$J$14:$J$22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'8'!$M$14:$M$22</c:f>
              <c:numCache>
                <c:formatCode>General</c:formatCode>
                <c:ptCount val="9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'8'!$N$12:$N$13</c:f>
              <c:strCache>
                <c:ptCount val="1"/>
                <c:pt idx="0">
                  <c:v>Smak</c:v>
                </c:pt>
              </c:strCache>
            </c:strRef>
          </c:tx>
          <c:marker>
            <c:symbol val="none"/>
          </c:marker>
          <c:cat>
            <c:strRef>
              <c:f>'8'!$J$14:$J$22</c:f>
              <c:strCache>
                <c:ptCount val="9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</c:strCache>
            </c:strRef>
          </c:cat>
          <c:val>
            <c:numRef>
              <c:f>'8'!$N$14:$N$22</c:f>
              <c:numCache>
                <c:formatCode>General</c:formatCode>
                <c:ptCount val="9"/>
                <c:pt idx="0">
                  <c:v>5</c:v>
                </c:pt>
                <c:pt idx="1">
                  <c:v>7.5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37760"/>
        <c:axId val="72439296"/>
      </c:lineChart>
      <c:catAx>
        <c:axId val="7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439296"/>
        <c:crosses val="autoZero"/>
        <c:auto val="1"/>
        <c:lblAlgn val="ctr"/>
        <c:lblOffset val="100"/>
        <c:noMultiLvlLbl val="0"/>
      </c:catAx>
      <c:valAx>
        <c:axId val="724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689791</xdr:colOff>
      <xdr:row>30</xdr:row>
      <xdr:rowOff>248919</xdr:rowOff>
    </xdr:from>
    <xdr:to>
      <xdr:col>6</xdr:col>
      <xdr:colOff>1708695</xdr:colOff>
      <xdr:row>62</xdr:row>
      <xdr:rowOff>309878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57149</xdr:colOff>
      <xdr:row>8</xdr:row>
      <xdr:rowOff>82654</xdr:rowOff>
    </xdr:from>
    <xdr:to>
      <xdr:col>18</xdr:col>
      <xdr:colOff>236220</xdr:colOff>
      <xdr:row>31</xdr:row>
      <xdr:rowOff>83184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407669</xdr:colOff>
      <xdr:row>9</xdr:row>
      <xdr:rowOff>158854</xdr:rowOff>
    </xdr:from>
    <xdr:to>
      <xdr:col>18</xdr:col>
      <xdr:colOff>7620</xdr:colOff>
      <xdr:row>32</xdr:row>
      <xdr:rowOff>159384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140969</xdr:colOff>
      <xdr:row>9</xdr:row>
      <xdr:rowOff>69954</xdr:rowOff>
    </xdr:from>
    <xdr:to>
      <xdr:col>18</xdr:col>
      <xdr:colOff>327660</xdr:colOff>
      <xdr:row>32</xdr:row>
      <xdr:rowOff>57784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531114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407669</xdr:colOff>
      <xdr:row>9</xdr:row>
      <xdr:rowOff>158854</xdr:rowOff>
    </xdr:from>
    <xdr:to>
      <xdr:col>18</xdr:col>
      <xdr:colOff>594360</xdr:colOff>
      <xdr:row>32</xdr:row>
      <xdr:rowOff>146684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531114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483869</xdr:colOff>
      <xdr:row>9</xdr:row>
      <xdr:rowOff>158854</xdr:rowOff>
    </xdr:from>
    <xdr:to>
      <xdr:col>19</xdr:col>
      <xdr:colOff>60960</xdr:colOff>
      <xdr:row>32</xdr:row>
      <xdr:rowOff>146684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531114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496569</xdr:colOff>
      <xdr:row>10</xdr:row>
      <xdr:rowOff>6454</xdr:rowOff>
    </xdr:from>
    <xdr:to>
      <xdr:col>19</xdr:col>
      <xdr:colOff>73660</xdr:colOff>
      <xdr:row>32</xdr:row>
      <xdr:rowOff>197484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531114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394969</xdr:colOff>
      <xdr:row>9</xdr:row>
      <xdr:rowOff>184254</xdr:rowOff>
    </xdr:from>
    <xdr:to>
      <xdr:col>18</xdr:col>
      <xdr:colOff>581660</xdr:colOff>
      <xdr:row>32</xdr:row>
      <xdr:rowOff>172084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23852</xdr:colOff>
      <xdr:row>7</xdr:row>
      <xdr:rowOff>246455</xdr:rowOff>
    </xdr:from>
    <xdr:to>
      <xdr:col>18</xdr:col>
      <xdr:colOff>163286</xdr:colOff>
      <xdr:row>28</xdr:row>
      <xdr:rowOff>119745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241568</xdr:colOff>
      <xdr:row>10</xdr:row>
      <xdr:rowOff>137598</xdr:rowOff>
    </xdr:from>
    <xdr:to>
      <xdr:col>18</xdr:col>
      <xdr:colOff>119744</xdr:colOff>
      <xdr:row>31</xdr:row>
      <xdr:rowOff>87088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316229</xdr:colOff>
      <xdr:row>8</xdr:row>
      <xdr:rowOff>28226</xdr:rowOff>
    </xdr:from>
    <xdr:to>
      <xdr:col>17</xdr:col>
      <xdr:colOff>525780</xdr:colOff>
      <xdr:row>31</xdr:row>
      <xdr:rowOff>28756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270509</xdr:colOff>
      <xdr:row>10</xdr:row>
      <xdr:rowOff>89186</xdr:rowOff>
    </xdr:from>
    <xdr:to>
      <xdr:col>18</xdr:col>
      <xdr:colOff>449580</xdr:colOff>
      <xdr:row>33</xdr:row>
      <xdr:rowOff>89716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270509</xdr:colOff>
      <xdr:row>10</xdr:row>
      <xdr:rowOff>89186</xdr:rowOff>
    </xdr:from>
    <xdr:to>
      <xdr:col>18</xdr:col>
      <xdr:colOff>449580</xdr:colOff>
      <xdr:row>33</xdr:row>
      <xdr:rowOff>89716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41909</xdr:colOff>
      <xdr:row>7</xdr:row>
      <xdr:rowOff>64874</xdr:rowOff>
    </xdr:from>
    <xdr:to>
      <xdr:col>18</xdr:col>
      <xdr:colOff>220980</xdr:colOff>
      <xdr:row>30</xdr:row>
      <xdr:rowOff>1904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13969</xdr:colOff>
      <xdr:row>8</xdr:row>
      <xdr:rowOff>97894</xdr:rowOff>
    </xdr:from>
    <xdr:to>
      <xdr:col>18</xdr:col>
      <xdr:colOff>193040</xdr:colOff>
      <xdr:row>31</xdr:row>
      <xdr:rowOff>98424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34</xdr:row>
      <xdr:rowOff>259080</xdr:rowOff>
    </xdr:from>
    <xdr:to>
      <xdr:col>6</xdr:col>
      <xdr:colOff>723900</xdr:colOff>
      <xdr:row>35</xdr:row>
      <xdr:rowOff>0</xdr:rowOff>
    </xdr:to>
    <xdr:cxnSp macro="">
      <xdr:nvCxnSpPr>
        <xdr:cNvPr id="3" name="Rak pil 2"/>
        <xdr:cNvCxnSpPr/>
      </xdr:nvCxnSpPr>
      <xdr:spPr>
        <a:xfrm>
          <a:off x="1965960" y="7391400"/>
          <a:ext cx="49453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240029</xdr:colOff>
      <xdr:row>10</xdr:row>
      <xdr:rowOff>0</xdr:rowOff>
    </xdr:from>
    <xdr:to>
      <xdr:col>19</xdr:col>
      <xdr:colOff>243840</xdr:colOff>
      <xdr:row>31</xdr:row>
      <xdr:rowOff>121920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G7:G18" totalsRowCount="1" headerRowDxfId="5" dataDxfId="4" totalsRowDxfId="1" headerRowBorderDxfId="2" tableBorderDxfId="3">
  <tableColumns count="1">
    <tableColumn id="1" name="Potential" totalsRowFunction="custom" totalsRowDxfId="0">
      <calculatedColumnFormula>#REF!</calculatedColumnFormula>
      <totalsRowFormula>'6'!G31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tabSelected="1" topLeftCell="B1" zoomScale="60" zoomScaleNormal="60" workbookViewId="0">
      <selection activeCell="I10" sqref="I10"/>
    </sheetView>
  </sheetViews>
  <sheetFormatPr defaultColWidth="37.109375" defaultRowHeight="14.4"/>
  <cols>
    <col min="1" max="1" width="13.33203125" style="10" customWidth="1"/>
    <col min="2" max="2" width="53.21875" style="33" customWidth="1"/>
    <col min="3" max="3" width="26" style="35" customWidth="1"/>
    <col min="4" max="4" width="26.6640625" style="35" customWidth="1"/>
    <col min="5" max="5" width="19.88671875" style="35" customWidth="1"/>
    <col min="6" max="6" width="34.33203125" style="35" customWidth="1"/>
    <col min="7" max="7" width="44" style="33" customWidth="1"/>
    <col min="8" max="11" width="37.109375" style="7"/>
    <col min="12" max="16384" width="37.109375" style="10"/>
  </cols>
  <sheetData>
    <row r="3" spans="2:14" ht="15.6">
      <c r="C3" s="56"/>
    </row>
    <row r="5" spans="2:14">
      <c r="D5" s="34"/>
    </row>
    <row r="6" spans="2:14" s="40" customFormat="1" ht="27" customHeight="1">
      <c r="B6" s="36"/>
      <c r="C6" s="37"/>
      <c r="D6" s="38" t="s">
        <v>60</v>
      </c>
      <c r="E6" s="37"/>
      <c r="F6" s="37"/>
      <c r="G6" s="79"/>
      <c r="H6" s="39"/>
      <c r="I6" s="39"/>
      <c r="J6" s="39"/>
      <c r="K6" s="39"/>
      <c r="L6" s="39"/>
      <c r="M6" s="39"/>
      <c r="N6" s="39"/>
    </row>
    <row r="7" spans="2:14" ht="15.6">
      <c r="B7" s="52" t="s">
        <v>59</v>
      </c>
      <c r="C7" s="52" t="s">
        <v>20</v>
      </c>
      <c r="D7" s="52" t="s">
        <v>26</v>
      </c>
      <c r="E7" s="52" t="s">
        <v>45</v>
      </c>
      <c r="F7" s="28" t="s">
        <v>46</v>
      </c>
      <c r="G7" s="80" t="s">
        <v>16</v>
      </c>
      <c r="L7" s="7"/>
      <c r="M7" s="7"/>
      <c r="N7" s="7"/>
    </row>
    <row r="8" spans="2:14">
      <c r="B8" s="54"/>
      <c r="C8" s="54" t="s">
        <v>50</v>
      </c>
      <c r="D8" s="54" t="s">
        <v>49</v>
      </c>
      <c r="E8" s="54" t="s">
        <v>48</v>
      </c>
      <c r="F8" s="42" t="s">
        <v>47</v>
      </c>
      <c r="G8" s="81" t="s">
        <v>53</v>
      </c>
      <c r="L8" s="7"/>
      <c r="M8" s="7"/>
      <c r="N8" s="7"/>
    </row>
    <row r="9" spans="2:14">
      <c r="B9" s="54"/>
      <c r="C9" s="55"/>
      <c r="D9" s="55"/>
      <c r="E9" s="55"/>
      <c r="F9" s="41"/>
      <c r="G9" s="81" t="s">
        <v>56</v>
      </c>
      <c r="L9" s="7"/>
      <c r="M9" s="7"/>
      <c r="N9" s="7"/>
    </row>
    <row r="10" spans="2:14">
      <c r="B10" s="54"/>
      <c r="C10" s="55"/>
      <c r="D10" s="55"/>
      <c r="E10" s="55"/>
      <c r="F10" s="41"/>
      <c r="G10" s="81" t="s">
        <v>63</v>
      </c>
      <c r="L10" s="7"/>
      <c r="M10" s="7"/>
      <c r="N10" s="7"/>
    </row>
    <row r="11" spans="2:14">
      <c r="B11" s="54"/>
      <c r="C11" s="55"/>
      <c r="D11" s="55"/>
      <c r="E11" s="55"/>
      <c r="F11" s="41"/>
      <c r="G11" s="82" t="s">
        <v>57</v>
      </c>
      <c r="L11" s="7"/>
      <c r="M11" s="7"/>
      <c r="N11" s="7"/>
    </row>
    <row r="12" spans="2:14">
      <c r="B12" s="16"/>
      <c r="C12" s="17"/>
      <c r="D12" s="17"/>
      <c r="E12" s="17"/>
      <c r="F12" s="60"/>
      <c r="G12" s="82"/>
      <c r="L12" s="7"/>
      <c r="M12" s="7"/>
      <c r="N12" s="7"/>
    </row>
    <row r="13" spans="2:14" ht="25.95" customHeight="1">
      <c r="B13" s="12" t="s">
        <v>430</v>
      </c>
      <c r="C13" s="20">
        <f>'1 '!C31</f>
        <v>6.875</v>
      </c>
      <c r="D13" s="20">
        <f>'1 '!D31</f>
        <v>5.625</v>
      </c>
      <c r="E13" s="20">
        <f>'1 '!E31</f>
        <v>5.1875</v>
      </c>
      <c r="F13" s="78">
        <f>'1 '!F31</f>
        <v>10.875</v>
      </c>
      <c r="G13" s="77">
        <f>'1 '!G31</f>
        <v>28.5625</v>
      </c>
      <c r="H13" s="41"/>
      <c r="I13" s="41"/>
      <c r="L13" s="7"/>
      <c r="M13" s="7"/>
      <c r="N13" s="7"/>
    </row>
    <row r="14" spans="2:14" ht="24" customHeight="1">
      <c r="B14" s="12" t="s">
        <v>428</v>
      </c>
      <c r="C14" s="20">
        <f>'2'!C31</f>
        <v>6.25</v>
      </c>
      <c r="D14" s="20">
        <f>'2'!D31</f>
        <v>6.25</v>
      </c>
      <c r="E14" s="20">
        <f>'2'!E31</f>
        <v>5.75</v>
      </c>
      <c r="F14" s="78">
        <f>'2'!F31</f>
        <v>10</v>
      </c>
      <c r="G14" s="77">
        <f>'2'!G31</f>
        <v>28.25</v>
      </c>
      <c r="H14" s="41"/>
      <c r="I14" s="41"/>
      <c r="L14" s="7"/>
      <c r="M14" s="7"/>
      <c r="N14" s="7"/>
    </row>
    <row r="15" spans="2:14" ht="29.4" customHeight="1">
      <c r="B15" s="12" t="s">
        <v>429</v>
      </c>
      <c r="C15" s="20">
        <f>'3'!C31</f>
        <v>6.666666666666667</v>
      </c>
      <c r="D15" s="20">
        <f>'3'!D31</f>
        <v>5.833333333333333</v>
      </c>
      <c r="E15" s="20">
        <f>'3'!E31</f>
        <v>5</v>
      </c>
      <c r="F15" s="78">
        <f>'3'!F31</f>
        <v>10.777777777777779</v>
      </c>
      <c r="G15" s="77">
        <f>'3'!G31</f>
        <v>28.277777777777779</v>
      </c>
      <c r="I15" s="23"/>
      <c r="L15" s="7"/>
      <c r="M15" s="7"/>
      <c r="N15" s="7"/>
    </row>
    <row r="16" spans="2:14" ht="25.95" customHeight="1">
      <c r="B16" s="12" t="s">
        <v>434</v>
      </c>
      <c r="C16" s="20">
        <f>'4 '!C31</f>
        <v>5.2222222222222223</v>
      </c>
      <c r="D16" s="20">
        <f>'4 '!D31</f>
        <v>5.1111111111111107</v>
      </c>
      <c r="E16" s="20">
        <f>'4 '!E31</f>
        <v>5.4444444444444446</v>
      </c>
      <c r="F16" s="78">
        <f>'4 '!F31</f>
        <v>11.666666666666666</v>
      </c>
      <c r="G16" s="77">
        <f>'4 '!G31</f>
        <v>27.444444444444443</v>
      </c>
      <c r="K16" s="23"/>
      <c r="L16" s="7"/>
      <c r="M16" s="7"/>
      <c r="N16" s="7"/>
    </row>
    <row r="17" spans="1:14" ht="25.95" customHeight="1">
      <c r="B17" s="12" t="s">
        <v>437</v>
      </c>
      <c r="C17" s="20">
        <f>'5'!C31</f>
        <v>6.2777777777777777</v>
      </c>
      <c r="D17" s="20">
        <f>'5'!D31</f>
        <v>5.2222222222222223</v>
      </c>
      <c r="E17" s="20">
        <f>'5'!E31</f>
        <v>5.333333333333333</v>
      </c>
      <c r="F17" s="20">
        <f>'5'!F31</f>
        <v>12.777777777777779</v>
      </c>
      <c r="G17" s="77">
        <f>'5'!G31</f>
        <v>29.611111111111111</v>
      </c>
      <c r="H17" s="41"/>
      <c r="I17" s="41"/>
      <c r="K17" s="23"/>
      <c r="L17" s="7"/>
      <c r="M17" s="7"/>
      <c r="N17" s="7"/>
    </row>
    <row r="18" spans="1:14" ht="25.95" customHeight="1">
      <c r="B18" s="12" t="s">
        <v>439</v>
      </c>
      <c r="C18" s="20">
        <f>'6'!C31</f>
        <v>7.5555555555555554</v>
      </c>
      <c r="D18" s="83">
        <f>'6'!D31</f>
        <v>5.9444444444444446</v>
      </c>
      <c r="E18" s="83">
        <f>'6'!E31</f>
        <v>6.333333333333333</v>
      </c>
      <c r="F18" s="83">
        <f>'6'!F31</f>
        <v>14</v>
      </c>
      <c r="G18" s="85">
        <f>'6'!G31</f>
        <v>33.833333333333329</v>
      </c>
      <c r="H18" s="41"/>
      <c r="I18" s="41"/>
      <c r="K18" s="23"/>
      <c r="L18" s="7"/>
      <c r="M18" s="7"/>
      <c r="N18" s="7"/>
    </row>
    <row r="19" spans="1:14" ht="25.95" customHeight="1">
      <c r="B19" s="12" t="s">
        <v>443</v>
      </c>
      <c r="C19" s="20">
        <f>'7'!C31</f>
        <v>4.8888888888888893</v>
      </c>
      <c r="D19" s="83">
        <f>'7'!D31</f>
        <v>6.0555555555555554</v>
      </c>
      <c r="E19" s="83">
        <f>'7'!E31</f>
        <v>5.8888888888888893</v>
      </c>
      <c r="F19" s="83">
        <f>'7'!F31</f>
        <v>12.111111111111111</v>
      </c>
      <c r="G19" s="77">
        <f>'7'!G31</f>
        <v>28.944444444444446</v>
      </c>
      <c r="H19" s="41"/>
      <c r="I19" s="41"/>
      <c r="K19" s="23"/>
      <c r="L19" s="7"/>
      <c r="M19" s="7"/>
      <c r="N19" s="7"/>
    </row>
    <row r="20" spans="1:14" ht="22.95" customHeight="1">
      <c r="B20" s="12" t="s">
        <v>445</v>
      </c>
      <c r="C20" s="20">
        <f>'8'!C31</f>
        <v>6.0555555555555554</v>
      </c>
      <c r="D20" s="83">
        <f>'8'!D31</f>
        <v>5.8888888888888893</v>
      </c>
      <c r="E20" s="83">
        <f>'8'!E31</f>
        <v>5.7222222222222223</v>
      </c>
      <c r="F20" s="83">
        <f>'8'!F31</f>
        <v>12.777777777777779</v>
      </c>
      <c r="G20" s="77">
        <f>'8'!G31</f>
        <v>30.444444444444446</v>
      </c>
    </row>
    <row r="21" spans="1:14" ht="22.95" customHeight="1">
      <c r="B21" s="12" t="s">
        <v>449</v>
      </c>
      <c r="C21" s="20">
        <f>'9'!C31</f>
        <v>5.3888888888888893</v>
      </c>
      <c r="D21" s="83">
        <f>'9'!D31</f>
        <v>5.833333333333333</v>
      </c>
      <c r="E21" s="83">
        <f>'9'!E31</f>
        <v>6.2222222222222223</v>
      </c>
      <c r="F21" s="83">
        <f>'9'!F31</f>
        <v>14.555555555555555</v>
      </c>
      <c r="G21" s="84">
        <f>'9'!G31</f>
        <v>32</v>
      </c>
    </row>
    <row r="22" spans="1:14" ht="21" customHeight="1">
      <c r="B22" s="58" t="s">
        <v>451</v>
      </c>
      <c r="C22" s="20">
        <f>'10'!C31</f>
        <v>5.7777777777777777</v>
      </c>
      <c r="D22" s="83">
        <f>'10'!D31</f>
        <v>7.1111111111111107</v>
      </c>
      <c r="E22" s="83">
        <f>'10'!E31</f>
        <v>6.2222222222222223</v>
      </c>
      <c r="F22" s="83">
        <f>'10'!F31</f>
        <v>14.222222222222221</v>
      </c>
      <c r="G22" s="84">
        <f>'10'!G31</f>
        <v>33.333333333333329</v>
      </c>
    </row>
    <row r="23" spans="1:14" s="7" customFormat="1" ht="21" customHeight="1">
      <c r="B23" s="58" t="s">
        <v>454</v>
      </c>
      <c r="C23" s="20">
        <f>'11'!C31</f>
        <v>6.4444444444444446</v>
      </c>
      <c r="D23" s="83">
        <f>'11'!D31</f>
        <v>6.5</v>
      </c>
      <c r="E23" s="83">
        <f>'11'!E31</f>
        <v>6.4444444444444446</v>
      </c>
      <c r="F23" s="83">
        <f>'11'!F31</f>
        <v>13.444444444444445</v>
      </c>
      <c r="G23" s="84">
        <f>'11'!G31</f>
        <v>32.833333333333336</v>
      </c>
    </row>
    <row r="24" spans="1:14" s="7" customFormat="1" ht="21" customHeight="1">
      <c r="B24" s="12" t="s">
        <v>455</v>
      </c>
      <c r="C24" s="73">
        <f>'12'!C31</f>
        <v>7.7777777777777777</v>
      </c>
      <c r="D24" s="83">
        <f>'12'!D31</f>
        <v>7.4444444444444446</v>
      </c>
      <c r="E24" s="83">
        <f>'12'!E31</f>
        <v>6.8888888888888893</v>
      </c>
      <c r="F24" s="83">
        <f>'12'!F31</f>
        <v>14.555555555555555</v>
      </c>
      <c r="G24" s="84">
        <f>'12'!G31</f>
        <v>36.666666666666664</v>
      </c>
    </row>
    <row r="25" spans="1:14" s="7" customFormat="1" ht="21" customHeight="1">
      <c r="B25" s="12" t="s">
        <v>458</v>
      </c>
      <c r="C25" s="20">
        <f>'13'!C31</f>
        <v>4.7777777777777777</v>
      </c>
      <c r="D25" s="72">
        <f>'13'!D31</f>
        <v>5.1111111111111107</v>
      </c>
      <c r="E25" s="83">
        <f>'13'!E31</f>
        <v>5.2222222222222223</v>
      </c>
      <c r="F25" s="83">
        <f>'13'!F31</f>
        <v>11.444444444444445</v>
      </c>
      <c r="G25" s="84">
        <f>'13'!G31</f>
        <v>26.555555555555557</v>
      </c>
    </row>
    <row r="26" spans="1:14" s="7" customFormat="1" ht="21" customHeight="1">
      <c r="B26" s="58" t="s">
        <v>463</v>
      </c>
      <c r="C26" s="20">
        <f>'14'!$C$31</f>
        <v>5.4444444444444446</v>
      </c>
      <c r="D26" s="72">
        <f>'14'!$D$31</f>
        <v>5.1111111111111107</v>
      </c>
      <c r="E26" s="83">
        <f>'14'!$E$31</f>
        <v>5.333333333333333</v>
      </c>
      <c r="F26" s="83">
        <f>'14'!$F$31</f>
        <v>10.777777777777779</v>
      </c>
      <c r="G26" s="84">
        <f>'14'!$G$31</f>
        <v>26.666666666666668</v>
      </c>
    </row>
    <row r="27" spans="1:14" s="7" customFormat="1" ht="21" customHeight="1">
      <c r="B27" s="58" t="s">
        <v>62</v>
      </c>
      <c r="C27" s="20">
        <f>'15'!$C$31</f>
        <v>2.2000000000000002</v>
      </c>
      <c r="D27" s="73">
        <f>'15'!$D$31</f>
        <v>4.2</v>
      </c>
      <c r="E27" s="20">
        <f>'15'!$E$31</f>
        <v>3.8</v>
      </c>
      <c r="F27" s="20">
        <f>'15'!$F$31</f>
        <v>7.6</v>
      </c>
      <c r="G27" s="21">
        <f>'15'!$G$31</f>
        <v>17.799999999999997</v>
      </c>
    </row>
    <row r="28" spans="1:14" s="7" customFormat="1" ht="15.6">
      <c r="B28" s="44" t="s">
        <v>19</v>
      </c>
      <c r="C28" s="45"/>
      <c r="D28" s="45"/>
      <c r="E28" s="41"/>
      <c r="F28" s="41"/>
      <c r="G28" s="42"/>
    </row>
    <row r="29" spans="1:14" s="7" customFormat="1" ht="22.95" customHeight="1">
      <c r="B29" s="11"/>
      <c r="C29" s="45"/>
      <c r="D29" s="45"/>
      <c r="E29" s="46"/>
      <c r="F29" s="46"/>
      <c r="G29" s="42"/>
    </row>
    <row r="30" spans="1:14" ht="22.95" customHeight="1">
      <c r="A30" s="7"/>
      <c r="B30" s="53"/>
      <c r="C30" s="45"/>
      <c r="D30" s="45"/>
      <c r="E30" s="41"/>
      <c r="F30" s="41"/>
      <c r="G30" s="42"/>
    </row>
    <row r="31" spans="1:14" ht="22.95" customHeight="1">
      <c r="A31" s="7"/>
      <c r="B31" s="7"/>
      <c r="C31" s="7"/>
      <c r="D31" s="41"/>
      <c r="E31" s="41"/>
      <c r="F31" s="41"/>
      <c r="G31" s="42"/>
    </row>
    <row r="32" spans="1:14" ht="22.95" customHeight="1">
      <c r="A32" s="7"/>
      <c r="B32" s="7"/>
      <c r="C32" s="28" t="s">
        <v>51</v>
      </c>
      <c r="D32" s="43" t="s">
        <v>26</v>
      </c>
      <c r="E32" s="43" t="s">
        <v>45</v>
      </c>
      <c r="F32" s="28" t="s">
        <v>46</v>
      </c>
      <c r="G32" s="28" t="s">
        <v>16</v>
      </c>
    </row>
    <row r="33" spans="1:11" ht="22.95" customHeight="1">
      <c r="A33" s="7"/>
      <c r="B33" s="28" t="s">
        <v>31</v>
      </c>
      <c r="C33" s="51">
        <f t="shared" ref="C33:G40" si="0">C13</f>
        <v>6.875</v>
      </c>
      <c r="D33" s="51">
        <f t="shared" si="0"/>
        <v>5.625</v>
      </c>
      <c r="E33" s="51">
        <f t="shared" si="0"/>
        <v>5.1875</v>
      </c>
      <c r="F33" s="51">
        <f t="shared" si="0"/>
        <v>10.875</v>
      </c>
      <c r="G33" s="51">
        <f t="shared" si="0"/>
        <v>28.5625</v>
      </c>
    </row>
    <row r="34" spans="1:11" s="47" customFormat="1" ht="22.95" customHeight="1">
      <c r="A34" s="31"/>
      <c r="B34" s="28" t="s">
        <v>32</v>
      </c>
      <c r="C34" s="51">
        <f t="shared" si="0"/>
        <v>6.25</v>
      </c>
      <c r="D34" s="51">
        <f t="shared" si="0"/>
        <v>6.25</v>
      </c>
      <c r="E34" s="51">
        <f t="shared" si="0"/>
        <v>5.75</v>
      </c>
      <c r="F34" s="51">
        <f t="shared" si="0"/>
        <v>10</v>
      </c>
      <c r="G34" s="51">
        <f t="shared" si="0"/>
        <v>28.25</v>
      </c>
      <c r="H34" s="31"/>
      <c r="I34" s="31"/>
      <c r="J34" s="31"/>
      <c r="K34" s="31"/>
    </row>
    <row r="35" spans="1:11" ht="22.95" customHeight="1">
      <c r="A35" s="7"/>
      <c r="B35" s="28" t="s">
        <v>33</v>
      </c>
      <c r="C35" s="51">
        <f t="shared" si="0"/>
        <v>6.666666666666667</v>
      </c>
      <c r="D35" s="51">
        <f t="shared" si="0"/>
        <v>5.833333333333333</v>
      </c>
      <c r="E35" s="51">
        <f t="shared" si="0"/>
        <v>5</v>
      </c>
      <c r="F35" s="51">
        <f t="shared" si="0"/>
        <v>10.777777777777779</v>
      </c>
      <c r="G35" s="51">
        <f t="shared" si="0"/>
        <v>28.277777777777779</v>
      </c>
    </row>
    <row r="36" spans="1:11" ht="22.95" customHeight="1">
      <c r="A36" s="7"/>
      <c r="B36" s="28" t="s">
        <v>34</v>
      </c>
      <c r="C36" s="51">
        <f t="shared" si="0"/>
        <v>5.2222222222222223</v>
      </c>
      <c r="D36" s="51">
        <f t="shared" si="0"/>
        <v>5.1111111111111107</v>
      </c>
      <c r="E36" s="51">
        <f t="shared" si="0"/>
        <v>5.4444444444444446</v>
      </c>
      <c r="F36" s="51">
        <f t="shared" si="0"/>
        <v>11.666666666666666</v>
      </c>
      <c r="G36" s="51">
        <f t="shared" si="0"/>
        <v>27.444444444444443</v>
      </c>
    </row>
    <row r="37" spans="1:11" ht="22.95" customHeight="1">
      <c r="A37" s="7"/>
      <c r="B37" s="28" t="s">
        <v>35</v>
      </c>
      <c r="C37" s="51">
        <f t="shared" si="0"/>
        <v>6.2777777777777777</v>
      </c>
      <c r="D37" s="51">
        <f t="shared" si="0"/>
        <v>5.2222222222222223</v>
      </c>
      <c r="E37" s="51">
        <f t="shared" si="0"/>
        <v>5.333333333333333</v>
      </c>
      <c r="F37" s="51">
        <f t="shared" si="0"/>
        <v>12.777777777777779</v>
      </c>
      <c r="G37" s="74">
        <f t="shared" si="0"/>
        <v>29.611111111111111</v>
      </c>
    </row>
    <row r="38" spans="1:11" ht="22.95" customHeight="1">
      <c r="A38" s="7"/>
      <c r="B38" s="28" t="s">
        <v>28</v>
      </c>
      <c r="C38" s="51">
        <f t="shared" si="0"/>
        <v>7.5555555555555554</v>
      </c>
      <c r="D38" s="51">
        <f t="shared" si="0"/>
        <v>5.9444444444444446</v>
      </c>
      <c r="E38" s="51">
        <f t="shared" si="0"/>
        <v>6.333333333333333</v>
      </c>
      <c r="F38" s="51">
        <f t="shared" si="0"/>
        <v>14</v>
      </c>
      <c r="G38" s="74">
        <f t="shared" si="0"/>
        <v>33.833333333333329</v>
      </c>
    </row>
    <row r="39" spans="1:11" ht="22.95" customHeight="1">
      <c r="A39" s="7"/>
      <c r="B39" s="28" t="s">
        <v>29</v>
      </c>
      <c r="C39" s="51">
        <f t="shared" si="0"/>
        <v>4.8888888888888893</v>
      </c>
      <c r="D39" s="51">
        <f t="shared" si="0"/>
        <v>6.0555555555555554</v>
      </c>
      <c r="E39" s="51">
        <f t="shared" si="0"/>
        <v>5.8888888888888893</v>
      </c>
      <c r="F39" s="51">
        <f t="shared" si="0"/>
        <v>12.111111111111111</v>
      </c>
      <c r="G39" s="74">
        <f t="shared" si="0"/>
        <v>28.944444444444446</v>
      </c>
    </row>
    <row r="40" spans="1:11" ht="22.95" customHeight="1">
      <c r="A40" s="7"/>
      <c r="B40" s="28" t="s">
        <v>30</v>
      </c>
      <c r="C40" s="51">
        <f t="shared" si="0"/>
        <v>6.0555555555555554</v>
      </c>
      <c r="D40" s="51">
        <f t="shared" si="0"/>
        <v>5.8888888888888893</v>
      </c>
      <c r="E40" s="51">
        <f t="shared" si="0"/>
        <v>5.7222222222222223</v>
      </c>
      <c r="F40" s="51">
        <f t="shared" si="0"/>
        <v>12.777777777777779</v>
      </c>
      <c r="G40" s="74">
        <f t="shared" si="0"/>
        <v>30.444444444444446</v>
      </c>
    </row>
    <row r="41" spans="1:11" ht="22.95" customHeight="1">
      <c r="A41" s="7"/>
      <c r="B41" s="28">
        <v>9</v>
      </c>
      <c r="C41" s="51">
        <f t="shared" ref="C41:G45" si="1">C21</f>
        <v>5.3888888888888893</v>
      </c>
      <c r="D41" s="51">
        <f t="shared" si="1"/>
        <v>5.833333333333333</v>
      </c>
      <c r="E41" s="51">
        <f t="shared" si="1"/>
        <v>6.2222222222222223</v>
      </c>
      <c r="F41" s="51">
        <f t="shared" si="1"/>
        <v>14.555555555555555</v>
      </c>
      <c r="G41" s="74">
        <f t="shared" si="1"/>
        <v>32</v>
      </c>
    </row>
    <row r="42" spans="1:11" ht="22.95" customHeight="1">
      <c r="A42" s="7"/>
      <c r="B42" s="28" t="s">
        <v>58</v>
      </c>
      <c r="C42" s="51">
        <f t="shared" si="1"/>
        <v>5.7777777777777777</v>
      </c>
      <c r="D42" s="51">
        <f t="shared" si="1"/>
        <v>7.1111111111111107</v>
      </c>
      <c r="E42" s="51">
        <f t="shared" si="1"/>
        <v>6.2222222222222223</v>
      </c>
      <c r="F42" s="51">
        <f t="shared" si="1"/>
        <v>14.222222222222221</v>
      </c>
      <c r="G42" s="74">
        <f t="shared" si="1"/>
        <v>33.333333333333329</v>
      </c>
    </row>
    <row r="43" spans="1:11" ht="15.6">
      <c r="A43" s="7"/>
      <c r="B43" s="28">
        <v>11</v>
      </c>
      <c r="C43" s="51">
        <f t="shared" si="1"/>
        <v>6.4444444444444446</v>
      </c>
      <c r="D43" s="51">
        <f t="shared" si="1"/>
        <v>6.5</v>
      </c>
      <c r="E43" s="51">
        <f t="shared" si="1"/>
        <v>6.4444444444444446</v>
      </c>
      <c r="F43" s="51">
        <f t="shared" si="1"/>
        <v>13.444444444444445</v>
      </c>
      <c r="G43" s="74">
        <f t="shared" si="1"/>
        <v>32.833333333333336</v>
      </c>
    </row>
    <row r="44" spans="1:11" ht="15.6">
      <c r="A44" s="7"/>
      <c r="B44" s="50">
        <v>12</v>
      </c>
      <c r="C44" s="51">
        <f t="shared" si="1"/>
        <v>7.7777777777777777</v>
      </c>
      <c r="D44" s="74">
        <f t="shared" si="1"/>
        <v>7.4444444444444446</v>
      </c>
      <c r="E44" s="74">
        <f t="shared" si="1"/>
        <v>6.8888888888888893</v>
      </c>
      <c r="F44" s="74">
        <f t="shared" si="1"/>
        <v>14.555555555555555</v>
      </c>
      <c r="G44" s="74">
        <f t="shared" si="1"/>
        <v>36.666666666666664</v>
      </c>
    </row>
    <row r="45" spans="1:11" ht="18.600000000000001" customHeight="1">
      <c r="A45" s="7"/>
      <c r="B45" s="50">
        <v>13</v>
      </c>
      <c r="C45" s="51">
        <f t="shared" si="1"/>
        <v>4.7777777777777777</v>
      </c>
      <c r="D45" s="74">
        <f t="shared" si="1"/>
        <v>5.1111111111111107</v>
      </c>
      <c r="E45" s="74">
        <f t="shared" si="1"/>
        <v>5.2222222222222223</v>
      </c>
      <c r="F45" s="74">
        <f t="shared" si="1"/>
        <v>11.444444444444445</v>
      </c>
      <c r="G45" s="74">
        <f t="shared" si="1"/>
        <v>26.555555555555557</v>
      </c>
    </row>
    <row r="46" spans="1:11" ht="18.600000000000001" customHeight="1">
      <c r="A46" s="7"/>
      <c r="B46" s="44">
        <v>14</v>
      </c>
      <c r="C46" s="51">
        <f t="shared" ref="C46:G47" si="2">C26</f>
        <v>5.4444444444444446</v>
      </c>
      <c r="D46" s="74">
        <f t="shared" si="2"/>
        <v>5.1111111111111107</v>
      </c>
      <c r="E46" s="75">
        <f t="shared" si="2"/>
        <v>5.333333333333333</v>
      </c>
      <c r="F46" s="76">
        <f t="shared" si="2"/>
        <v>10.777777777777779</v>
      </c>
      <c r="G46" s="76">
        <f t="shared" si="2"/>
        <v>26.666666666666668</v>
      </c>
    </row>
    <row r="47" spans="1:11" ht="15.6">
      <c r="A47" s="7"/>
      <c r="B47" s="42">
        <v>15</v>
      </c>
      <c r="C47" s="51">
        <f t="shared" si="2"/>
        <v>2.2000000000000002</v>
      </c>
      <c r="D47" s="74">
        <f t="shared" si="2"/>
        <v>4.2</v>
      </c>
      <c r="E47" s="61">
        <f t="shared" si="2"/>
        <v>3.8</v>
      </c>
      <c r="F47" s="74">
        <f t="shared" si="2"/>
        <v>7.6</v>
      </c>
      <c r="G47" s="74">
        <f t="shared" si="2"/>
        <v>17.799999999999997</v>
      </c>
    </row>
    <row r="48" spans="1:11">
      <c r="B48" s="42"/>
      <c r="C48" s="41"/>
      <c r="D48" s="50"/>
      <c r="F48" s="50"/>
      <c r="G48" s="42"/>
    </row>
    <row r="49" spans="2:7">
      <c r="B49" s="42"/>
      <c r="C49" s="41"/>
      <c r="D49" s="41"/>
      <c r="E49" s="41"/>
      <c r="F49" s="50"/>
      <c r="G49" s="42"/>
    </row>
    <row r="50" spans="2:7">
      <c r="B50" s="42"/>
      <c r="C50" s="41"/>
      <c r="D50" s="41"/>
      <c r="E50" s="41"/>
      <c r="F50" s="41"/>
      <c r="G50" s="42"/>
    </row>
    <row r="51" spans="2:7">
      <c r="B51" s="42"/>
      <c r="C51" s="41"/>
      <c r="D51" s="41"/>
      <c r="E51" s="41"/>
      <c r="F51" s="41"/>
      <c r="G51" s="42"/>
    </row>
    <row r="52" spans="2:7">
      <c r="B52" s="42"/>
      <c r="C52" s="41"/>
      <c r="D52" s="41"/>
      <c r="E52" s="41"/>
      <c r="F52" s="41"/>
      <c r="G52" s="42"/>
    </row>
    <row r="53" spans="2:7">
      <c r="B53" s="42"/>
      <c r="C53" s="41"/>
      <c r="D53" s="41"/>
      <c r="E53" s="41"/>
      <c r="F53" s="41"/>
      <c r="G53" s="42"/>
    </row>
    <row r="54" spans="2:7">
      <c r="B54" s="42"/>
      <c r="C54" s="41"/>
      <c r="D54" s="41"/>
      <c r="E54" s="41"/>
      <c r="F54" s="41"/>
      <c r="G54" s="42"/>
    </row>
    <row r="55" spans="2:7">
      <c r="B55" s="42"/>
      <c r="C55" s="41"/>
      <c r="D55" s="41"/>
      <c r="E55" s="41"/>
      <c r="F55" s="41"/>
      <c r="G55" s="42"/>
    </row>
    <row r="56" spans="2:7">
      <c r="B56" s="42"/>
      <c r="C56" s="41"/>
      <c r="D56" s="41"/>
      <c r="E56" s="41"/>
      <c r="F56" s="41"/>
      <c r="G56" s="42"/>
    </row>
    <row r="57" spans="2:7">
      <c r="B57" s="42"/>
      <c r="C57" s="41"/>
      <c r="D57" s="41"/>
      <c r="E57" s="41"/>
      <c r="F57" s="41"/>
      <c r="G57" s="42"/>
    </row>
    <row r="58" spans="2:7">
      <c r="B58" s="42"/>
      <c r="C58" s="41"/>
      <c r="D58" s="41"/>
      <c r="E58" s="41"/>
      <c r="F58" s="41"/>
      <c r="G58" s="42"/>
    </row>
    <row r="59" spans="2:7">
      <c r="B59" s="42"/>
      <c r="C59" s="41"/>
      <c r="D59" s="41"/>
      <c r="E59" s="41"/>
      <c r="F59" s="41"/>
      <c r="G59" s="42"/>
    </row>
    <row r="60" spans="2:7">
      <c r="B60" s="42"/>
      <c r="C60" s="49"/>
      <c r="D60" s="49"/>
      <c r="E60" s="49"/>
      <c r="F60" s="49"/>
      <c r="G60" s="48"/>
    </row>
    <row r="61" spans="2:7" ht="23.4" customHeight="1">
      <c r="B61" s="42"/>
      <c r="C61" s="41"/>
      <c r="D61" s="41"/>
      <c r="E61" s="41"/>
      <c r="F61" s="41"/>
      <c r="G61" s="42"/>
    </row>
    <row r="62" spans="2:7" ht="23.4" customHeight="1">
      <c r="B62" s="42"/>
      <c r="C62" s="41"/>
      <c r="D62" s="41"/>
      <c r="E62" s="41"/>
      <c r="F62" s="41"/>
      <c r="G62" s="42"/>
    </row>
    <row r="63" spans="2:7" ht="33.6" customHeight="1">
      <c r="B63" s="42"/>
      <c r="C63" s="41"/>
      <c r="D63" s="41"/>
      <c r="E63" s="41"/>
      <c r="F63" s="41"/>
      <c r="G63" s="42"/>
    </row>
    <row r="64" spans="2:7">
      <c r="B64" s="42"/>
      <c r="C64" s="41"/>
      <c r="D64" s="41"/>
      <c r="E64" s="41"/>
      <c r="F64" s="41"/>
      <c r="G64" s="42"/>
    </row>
    <row r="65" spans="2:7">
      <c r="B65" s="42"/>
      <c r="C65" s="41"/>
      <c r="D65" s="41"/>
      <c r="E65" s="41"/>
      <c r="F65" s="41"/>
      <c r="G65" s="42"/>
    </row>
    <row r="66" spans="2:7" ht="16.95" customHeight="1">
      <c r="B66" s="42"/>
      <c r="C66" s="41"/>
      <c r="D66" s="41"/>
      <c r="E66" s="41"/>
      <c r="F66" s="41"/>
      <c r="G66" s="42"/>
    </row>
    <row r="67" spans="2:7" s="7" customFormat="1" ht="15.6" customHeight="1">
      <c r="B67" s="42"/>
      <c r="C67" s="41"/>
      <c r="D67" s="41"/>
      <c r="E67" s="41"/>
      <c r="F67" s="41"/>
      <c r="G67" s="42"/>
    </row>
    <row r="68" spans="2:7" s="7" customFormat="1">
      <c r="B68" s="42"/>
      <c r="C68" s="41"/>
      <c r="D68" s="41"/>
      <c r="E68" s="41"/>
      <c r="F68" s="41"/>
      <c r="G68" s="42"/>
    </row>
    <row r="69" spans="2:7" s="7" customFormat="1">
      <c r="B69" s="42"/>
      <c r="C69" s="41"/>
      <c r="D69" s="41"/>
      <c r="E69" s="41"/>
      <c r="F69" s="41"/>
      <c r="G69" s="42"/>
    </row>
    <row r="70" spans="2:7" s="7" customFormat="1">
      <c r="B70" s="42"/>
      <c r="C70" s="41"/>
      <c r="D70" s="41"/>
      <c r="E70" s="41"/>
      <c r="F70" s="41"/>
      <c r="G70" s="42"/>
    </row>
    <row r="71" spans="2:7" s="7" customFormat="1">
      <c r="B71" s="42"/>
      <c r="C71" s="41"/>
      <c r="D71" s="41"/>
      <c r="E71" s="41"/>
      <c r="F71" s="41"/>
      <c r="G71" s="42"/>
    </row>
    <row r="72" spans="2:7" s="7" customFormat="1">
      <c r="B72" s="42"/>
      <c r="C72" s="41"/>
      <c r="D72" s="41"/>
      <c r="E72" s="41"/>
      <c r="F72" s="41"/>
      <c r="G72" s="42"/>
    </row>
    <row r="73" spans="2:7" s="7" customFormat="1">
      <c r="B73" s="42"/>
      <c r="C73" s="41"/>
      <c r="D73" s="41"/>
      <c r="E73" s="41"/>
      <c r="F73" s="41"/>
      <c r="G73" s="42"/>
    </row>
    <row r="74" spans="2:7" s="7" customFormat="1">
      <c r="B74" s="42"/>
      <c r="C74" s="41"/>
      <c r="D74" s="41"/>
      <c r="E74" s="41"/>
      <c r="F74" s="41"/>
      <c r="G74" s="42"/>
    </row>
    <row r="75" spans="2:7" s="7" customFormat="1">
      <c r="B75" s="42"/>
      <c r="C75" s="41"/>
      <c r="D75" s="41"/>
      <c r="E75" s="41"/>
      <c r="F75" s="41"/>
      <c r="G75" s="42"/>
    </row>
    <row r="76" spans="2:7" s="7" customFormat="1">
      <c r="B76" s="42"/>
      <c r="C76" s="41"/>
      <c r="D76" s="41"/>
      <c r="E76" s="41"/>
      <c r="F76" s="41"/>
      <c r="G76" s="42"/>
    </row>
    <row r="77" spans="2:7" s="7" customFormat="1">
      <c r="B77" s="50"/>
      <c r="C77" s="49"/>
      <c r="D77" s="49"/>
      <c r="E77" s="49"/>
      <c r="F77" s="49"/>
      <c r="G77" s="48"/>
    </row>
    <row r="78" spans="2:7" s="7" customFormat="1">
      <c r="B78" s="42"/>
      <c r="C78" s="41"/>
      <c r="D78" s="41"/>
      <c r="E78" s="41"/>
      <c r="F78" s="41"/>
      <c r="G78" s="42"/>
    </row>
    <row r="79" spans="2:7" s="7" customFormat="1">
      <c r="B79" s="42"/>
      <c r="C79" s="41"/>
      <c r="D79" s="41"/>
      <c r="E79" s="41"/>
      <c r="F79" s="41"/>
      <c r="G79" s="42"/>
    </row>
    <row r="80" spans="2:7" s="7" customFormat="1" ht="18.600000000000001" customHeight="1">
      <c r="B80" s="42"/>
      <c r="C80" s="41"/>
      <c r="D80" s="41"/>
      <c r="E80" s="41"/>
      <c r="F80" s="41"/>
      <c r="G80" s="42"/>
    </row>
    <row r="81" spans="2:7" s="7" customFormat="1">
      <c r="B81" s="50"/>
      <c r="C81" s="41"/>
      <c r="D81" s="41"/>
      <c r="E81" s="41"/>
      <c r="F81" s="41"/>
      <c r="G81" s="42"/>
    </row>
    <row r="82" spans="2:7" s="7" customFormat="1">
      <c r="B82" s="42"/>
      <c r="C82" s="41"/>
      <c r="D82" s="41"/>
      <c r="E82" s="41"/>
      <c r="F82" s="41"/>
      <c r="G82" s="42"/>
    </row>
    <row r="83" spans="2:7" s="7" customFormat="1">
      <c r="B83" s="42"/>
      <c r="C83" s="41"/>
      <c r="D83" s="41"/>
      <c r="E83" s="41"/>
      <c r="F83" s="41"/>
      <c r="G83" s="42"/>
    </row>
    <row r="84" spans="2:7" s="7" customFormat="1">
      <c r="B84" s="42"/>
      <c r="C84" s="41"/>
      <c r="D84" s="41"/>
      <c r="E84" s="41"/>
      <c r="F84" s="41"/>
      <c r="G84" s="42"/>
    </row>
    <row r="85" spans="2:7" s="7" customFormat="1">
      <c r="B85" s="42"/>
      <c r="C85" s="41"/>
      <c r="D85" s="41"/>
      <c r="E85" s="41"/>
      <c r="F85" s="41"/>
      <c r="G85" s="42"/>
    </row>
    <row r="86" spans="2:7" s="7" customFormat="1">
      <c r="B86" s="42"/>
      <c r="C86" s="41"/>
      <c r="D86" s="41"/>
      <c r="E86" s="41"/>
      <c r="F86" s="41"/>
      <c r="G86" s="42"/>
    </row>
    <row r="87" spans="2:7" s="7" customFormat="1">
      <c r="B87" s="42"/>
      <c r="C87" s="41"/>
      <c r="D87" s="41"/>
      <c r="E87" s="41"/>
      <c r="F87" s="41"/>
      <c r="G87" s="42"/>
    </row>
    <row r="88" spans="2:7" s="7" customFormat="1">
      <c r="B88" s="42"/>
      <c r="C88" s="41"/>
      <c r="D88" s="41"/>
      <c r="E88" s="41"/>
      <c r="F88" s="41"/>
      <c r="G88" s="42"/>
    </row>
    <row r="89" spans="2:7" s="7" customFormat="1">
      <c r="B89" s="42"/>
      <c r="C89" s="41"/>
      <c r="D89" s="41"/>
      <c r="E89" s="41"/>
      <c r="F89" s="41"/>
      <c r="G89" s="42"/>
    </row>
    <row r="90" spans="2:7" s="7" customFormat="1" ht="23.4" customHeight="1">
      <c r="B90" s="42"/>
      <c r="C90" s="41"/>
      <c r="D90" s="41"/>
      <c r="E90" s="41"/>
      <c r="F90" s="41"/>
      <c r="G90" s="42"/>
    </row>
    <row r="91" spans="2:7" s="7" customFormat="1" ht="23.4" customHeight="1">
      <c r="B91" s="42"/>
      <c r="C91" s="41"/>
      <c r="D91" s="41"/>
      <c r="E91" s="41"/>
      <c r="F91" s="41"/>
      <c r="G91" s="42"/>
    </row>
    <row r="92" spans="2:7" s="7" customFormat="1" ht="23.4" customHeight="1">
      <c r="B92" s="42"/>
      <c r="C92" s="41"/>
      <c r="D92" s="41"/>
      <c r="E92" s="41"/>
      <c r="F92" s="41"/>
      <c r="G92" s="42"/>
    </row>
    <row r="93" spans="2:7" s="7" customFormat="1" ht="23.4" customHeight="1">
      <c r="B93" s="42"/>
      <c r="C93" s="41"/>
      <c r="D93" s="41"/>
      <c r="E93" s="41"/>
      <c r="F93" s="41"/>
      <c r="G93" s="42"/>
    </row>
    <row r="94" spans="2:7" s="7" customFormat="1" ht="23.4" customHeight="1">
      <c r="B94" s="50"/>
      <c r="C94" s="49"/>
      <c r="D94" s="49"/>
      <c r="E94" s="49"/>
      <c r="F94" s="49"/>
      <c r="G94" s="48"/>
    </row>
    <row r="95" spans="2:7" s="7" customFormat="1" ht="25.95" customHeight="1">
      <c r="B95" s="42"/>
      <c r="C95" s="41"/>
      <c r="D95" s="41"/>
      <c r="E95" s="41"/>
      <c r="F95" s="41"/>
      <c r="G95" s="42"/>
    </row>
    <row r="96" spans="2:7" s="7" customFormat="1" ht="14.4" customHeight="1">
      <c r="B96" s="50"/>
      <c r="C96" s="41"/>
      <c r="D96" s="41"/>
      <c r="E96" s="41"/>
      <c r="F96" s="41"/>
      <c r="G96" s="42"/>
    </row>
    <row r="97" spans="2:7" s="7" customFormat="1">
      <c r="B97" s="44"/>
      <c r="C97" s="41"/>
      <c r="D97" s="41"/>
      <c r="E97" s="41"/>
      <c r="F97" s="41"/>
      <c r="G97" s="42"/>
    </row>
    <row r="98" spans="2:7" s="7" customFormat="1">
      <c r="B98" s="42"/>
      <c r="C98" s="41"/>
      <c r="D98" s="41"/>
      <c r="E98" s="41"/>
      <c r="F98" s="41"/>
      <c r="G98" s="42"/>
    </row>
    <row r="99" spans="2:7" s="7" customFormat="1">
      <c r="B99" s="42"/>
      <c r="C99" s="41"/>
      <c r="D99" s="41"/>
      <c r="E99" s="41"/>
      <c r="F99" s="41"/>
      <c r="G99" s="42"/>
    </row>
    <row r="100" spans="2:7" s="7" customFormat="1">
      <c r="B100" s="42"/>
      <c r="C100" s="41"/>
      <c r="D100" s="41"/>
      <c r="E100" s="41"/>
      <c r="F100" s="41"/>
      <c r="G100" s="42"/>
    </row>
  </sheetData>
  <conditionalFormatting sqref="G8">
    <cfRule type="cellIs" dxfId="124" priority="5" operator="lessThan">
      <formula>1</formula>
    </cfRule>
    <cfRule type="cellIs" dxfId="123" priority="6" operator="lessThan">
      <formula>1</formula>
    </cfRule>
  </conditionalFormatting>
  <conditionalFormatting sqref="G9">
    <cfRule type="cellIs" dxfId="122" priority="3" operator="lessThan">
      <formula>1</formula>
    </cfRule>
    <cfRule type="cellIs" dxfId="121" priority="4" operator="lessThan">
      <formula>1</formula>
    </cfRule>
  </conditionalFormatting>
  <conditionalFormatting sqref="G10">
    <cfRule type="cellIs" dxfId="120" priority="1" operator="lessThan">
      <formula>1</formula>
    </cfRule>
    <cfRule type="cellIs" dxfId="119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8 G14 G17" calculatedColumn="1"/>
  </ignoredError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B6" sqref="B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4" width="8.88671875" style="62"/>
    <col min="15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447</v>
      </c>
      <c r="C5" s="5"/>
      <c r="D5" s="6"/>
      <c r="E5" s="6"/>
      <c r="F5" s="6"/>
      <c r="G5" s="7"/>
      <c r="K5" s="64"/>
      <c r="L5" s="64"/>
      <c r="M5" s="64"/>
      <c r="N5" s="64"/>
    </row>
    <row r="6" spans="2:14" s="8" customFormat="1" ht="27" customHeight="1">
      <c r="B6" s="4" t="s">
        <v>448</v>
      </c>
      <c r="C6" s="5"/>
      <c r="D6" s="6"/>
      <c r="E6" s="6"/>
      <c r="F6" s="6"/>
      <c r="G6" s="7"/>
      <c r="K6" s="64"/>
      <c r="L6" s="64"/>
      <c r="M6" s="64"/>
      <c r="N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  <c r="N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  <c r="N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6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N28" si="0">C15</f>
        <v>7</v>
      </c>
      <c r="L14" s="62">
        <f t="shared" si="0"/>
        <v>6</v>
      </c>
      <c r="M14" s="62">
        <f t="shared" si="0"/>
        <v>6</v>
      </c>
      <c r="N14" s="62">
        <f t="shared" si="0"/>
        <v>7</v>
      </c>
    </row>
    <row r="15" spans="2:14">
      <c r="B15" s="16" t="s">
        <v>3</v>
      </c>
      <c r="C15" s="17">
        <v>7</v>
      </c>
      <c r="D15" s="17">
        <v>6</v>
      </c>
      <c r="E15" s="17">
        <v>6</v>
      </c>
      <c r="F15" s="17">
        <v>7</v>
      </c>
      <c r="G15" s="17"/>
      <c r="J15" s="2" t="str">
        <f t="shared" ref="J15:J24" si="1">B16</f>
        <v>Kock2</v>
      </c>
      <c r="K15" s="62">
        <f t="shared" si="0"/>
        <v>6.5</v>
      </c>
      <c r="L15" s="62">
        <f t="shared" si="0"/>
        <v>7.5</v>
      </c>
      <c r="M15" s="62">
        <f t="shared" si="0"/>
        <v>7</v>
      </c>
      <c r="N15" s="62">
        <f t="shared" si="0"/>
        <v>7.5</v>
      </c>
    </row>
    <row r="16" spans="2:14">
      <c r="B16" s="14" t="s">
        <v>4</v>
      </c>
      <c r="C16" s="18">
        <v>6.5</v>
      </c>
      <c r="D16" s="18">
        <v>7.5</v>
      </c>
      <c r="E16" s="18">
        <v>7</v>
      </c>
      <c r="F16" s="18">
        <v>7.5</v>
      </c>
      <c r="G16" s="18"/>
      <c r="J16" s="2" t="str">
        <f t="shared" si="1"/>
        <v>Kock 3</v>
      </c>
      <c r="K16" s="62">
        <f t="shared" si="0"/>
        <v>7</v>
      </c>
      <c r="L16" s="62">
        <f t="shared" si="0"/>
        <v>5</v>
      </c>
      <c r="M16" s="62">
        <f t="shared" si="0"/>
        <v>6</v>
      </c>
      <c r="N16" s="62">
        <f t="shared" si="0"/>
        <v>8</v>
      </c>
    </row>
    <row r="17" spans="2:14">
      <c r="B17" s="14" t="s">
        <v>5</v>
      </c>
      <c r="C17" s="18">
        <v>7</v>
      </c>
      <c r="D17" s="18">
        <v>5</v>
      </c>
      <c r="E17" s="18">
        <v>6</v>
      </c>
      <c r="F17" s="18">
        <v>8</v>
      </c>
      <c r="G17" s="18"/>
      <c r="J17" s="2" t="str">
        <f t="shared" si="1"/>
        <v>Kock 4</v>
      </c>
      <c r="K17" s="62">
        <f t="shared" si="0"/>
        <v>5</v>
      </c>
      <c r="L17" s="62">
        <f t="shared" si="0"/>
        <v>5</v>
      </c>
      <c r="M17" s="62">
        <f t="shared" si="0"/>
        <v>6</v>
      </c>
      <c r="N17" s="62">
        <f t="shared" si="0"/>
        <v>6</v>
      </c>
    </row>
    <row r="18" spans="2:14">
      <c r="B18" s="14" t="s">
        <v>6</v>
      </c>
      <c r="C18" s="18">
        <v>5</v>
      </c>
      <c r="D18" s="18">
        <v>5</v>
      </c>
      <c r="E18" s="18">
        <v>6</v>
      </c>
      <c r="F18" s="18">
        <v>6</v>
      </c>
      <c r="G18" s="18"/>
      <c r="J18" s="2" t="str">
        <f t="shared" si="1"/>
        <v>Kock 5</v>
      </c>
      <c r="K18" s="62">
        <f t="shared" si="0"/>
        <v>6</v>
      </c>
      <c r="L18" s="62">
        <f t="shared" si="0"/>
        <v>5</v>
      </c>
      <c r="M18" s="62">
        <f t="shared" si="0"/>
        <v>5</v>
      </c>
      <c r="N18" s="62">
        <f t="shared" si="0"/>
        <v>6</v>
      </c>
    </row>
    <row r="19" spans="2:14">
      <c r="B19" s="14" t="s">
        <v>7</v>
      </c>
      <c r="C19" s="18">
        <v>6</v>
      </c>
      <c r="D19" s="18">
        <v>5</v>
      </c>
      <c r="E19" s="18">
        <v>5</v>
      </c>
      <c r="F19" s="18">
        <v>6</v>
      </c>
      <c r="G19" s="18"/>
      <c r="J19" s="2" t="str">
        <f t="shared" si="1"/>
        <v>Kock 6</v>
      </c>
      <c r="K19" s="62">
        <f t="shared" si="0"/>
        <v>3</v>
      </c>
      <c r="L19" s="62">
        <f t="shared" si="0"/>
        <v>7</v>
      </c>
      <c r="M19" s="62">
        <f t="shared" si="0"/>
        <v>8</v>
      </c>
      <c r="N19" s="62">
        <f t="shared" si="0"/>
        <v>10</v>
      </c>
    </row>
    <row r="20" spans="2:14">
      <c r="B20" s="14" t="s">
        <v>8</v>
      </c>
      <c r="C20" s="18">
        <v>3</v>
      </c>
      <c r="D20" s="18">
        <v>7</v>
      </c>
      <c r="E20" s="18">
        <v>8</v>
      </c>
      <c r="F20" s="18">
        <v>10</v>
      </c>
      <c r="G20" s="18"/>
      <c r="J20" s="2" t="str">
        <f t="shared" si="1"/>
        <v>Kock 7</v>
      </c>
      <c r="K20" s="62">
        <f t="shared" si="0"/>
        <v>6</v>
      </c>
      <c r="L20" s="62">
        <f t="shared" si="0"/>
        <v>6</v>
      </c>
      <c r="M20" s="62">
        <f t="shared" si="0"/>
        <v>7</v>
      </c>
      <c r="N20" s="62">
        <f t="shared" si="0"/>
        <v>7</v>
      </c>
    </row>
    <row r="21" spans="2:14">
      <c r="B21" s="14" t="s">
        <v>9</v>
      </c>
      <c r="C21" s="18">
        <v>6</v>
      </c>
      <c r="D21" s="18">
        <v>6</v>
      </c>
      <c r="E21" s="18">
        <v>7</v>
      </c>
      <c r="F21" s="18">
        <v>7</v>
      </c>
      <c r="G21" s="18"/>
      <c r="J21" s="2" t="str">
        <f t="shared" si="1"/>
        <v>Kock 8</v>
      </c>
      <c r="K21" s="62">
        <f t="shared" si="0"/>
        <v>1</v>
      </c>
      <c r="L21" s="62">
        <f t="shared" si="0"/>
        <v>5</v>
      </c>
      <c r="M21" s="62">
        <f t="shared" si="0"/>
        <v>5</v>
      </c>
      <c r="N21" s="62">
        <f t="shared" si="0"/>
        <v>7</v>
      </c>
    </row>
    <row r="22" spans="2:14">
      <c r="B22" s="14" t="s">
        <v>10</v>
      </c>
      <c r="C22" s="18">
        <v>1</v>
      </c>
      <c r="D22" s="18">
        <v>5</v>
      </c>
      <c r="E22" s="18">
        <v>5</v>
      </c>
      <c r="F22" s="18">
        <v>7</v>
      </c>
      <c r="G22" s="18"/>
      <c r="J22" s="2" t="str">
        <f t="shared" si="1"/>
        <v>Kock 9</v>
      </c>
      <c r="K22" s="62">
        <f t="shared" si="0"/>
        <v>7</v>
      </c>
      <c r="L22" s="62">
        <f t="shared" si="0"/>
        <v>6</v>
      </c>
      <c r="M22" s="62">
        <f t="shared" si="0"/>
        <v>6</v>
      </c>
      <c r="N22" s="62">
        <f t="shared" si="0"/>
        <v>7</v>
      </c>
    </row>
    <row r="23" spans="2:14">
      <c r="B23" s="14" t="s">
        <v>11</v>
      </c>
      <c r="C23" s="18">
        <v>7</v>
      </c>
      <c r="D23" s="18">
        <v>6</v>
      </c>
      <c r="E23" s="18">
        <v>6</v>
      </c>
      <c r="F23" s="18">
        <v>7</v>
      </c>
      <c r="G23" s="18"/>
      <c r="J23" s="2" t="str">
        <f t="shared" si="1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62">
        <f t="shared" si="0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48.5</v>
      </c>
      <c r="D30" s="18">
        <f>SUM(D15:D29)</f>
        <v>52.5</v>
      </c>
      <c r="E30" s="18">
        <f>SUM(E15:E29)</f>
        <v>56</v>
      </c>
      <c r="F30" s="18">
        <f>SUM(F15:F29)*2</f>
        <v>131</v>
      </c>
      <c r="G30" s="18"/>
    </row>
    <row r="31" spans="2:14">
      <c r="B31" s="19" t="s">
        <v>17</v>
      </c>
      <c r="C31" s="20">
        <f>C30/C8</f>
        <v>5.3888888888888893</v>
      </c>
      <c r="D31" s="20">
        <f>D30/C8</f>
        <v>5.833333333333333</v>
      </c>
      <c r="E31" s="20">
        <f>E30/C8</f>
        <v>6.2222222222222223</v>
      </c>
      <c r="F31" s="20">
        <f>F30/C8</f>
        <v>14.555555555555555</v>
      </c>
      <c r="G31" s="21">
        <f>SUM(C31:F31)</f>
        <v>32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/>
      <c r="E36" s="11" t="s">
        <v>366</v>
      </c>
      <c r="F36" s="11"/>
      <c r="G36" s="11"/>
      <c r="H36" s="11"/>
      <c r="I36" s="11"/>
    </row>
    <row r="37" spans="2:9">
      <c r="B37" s="11"/>
      <c r="C37" s="11" t="s">
        <v>154</v>
      </c>
      <c r="G37" s="2" t="s">
        <v>153</v>
      </c>
    </row>
    <row r="38" spans="2:9">
      <c r="B38" s="11"/>
      <c r="C38" s="11"/>
      <c r="D38" s="2" t="s">
        <v>316</v>
      </c>
      <c r="F38" s="2" t="s">
        <v>96</v>
      </c>
    </row>
    <row r="39" spans="2:9">
      <c r="B39" s="26"/>
      <c r="C39" s="11" t="s">
        <v>155</v>
      </c>
      <c r="F39" s="2" t="s">
        <v>97</v>
      </c>
      <c r="G39" s="2" t="s">
        <v>367</v>
      </c>
    </row>
    <row r="40" spans="2:9">
      <c r="B40" s="11"/>
      <c r="C40" s="2" t="s">
        <v>275</v>
      </c>
      <c r="G40" s="2" t="s">
        <v>100</v>
      </c>
    </row>
    <row r="41" spans="2:9">
      <c r="B41" s="11"/>
      <c r="G41" s="2" t="s">
        <v>98</v>
      </c>
    </row>
    <row r="42" spans="2:9">
      <c r="B42" s="11"/>
      <c r="C42" s="2" t="s">
        <v>276</v>
      </c>
      <c r="G42" s="2" t="s">
        <v>80</v>
      </c>
    </row>
    <row r="43" spans="2:9">
      <c r="B43" s="27"/>
      <c r="F43" s="2" t="s">
        <v>99</v>
      </c>
    </row>
    <row r="44" spans="2:9">
      <c r="B44" s="25"/>
      <c r="C44" s="2" t="s">
        <v>152</v>
      </c>
      <c r="G44" s="2" t="s">
        <v>159</v>
      </c>
    </row>
    <row r="45" spans="2:9">
      <c r="B45" s="27"/>
      <c r="C45" s="2" t="s">
        <v>317</v>
      </c>
      <c r="G45" s="2" t="s">
        <v>156</v>
      </c>
    </row>
    <row r="46" spans="2:9">
      <c r="B46" s="25"/>
      <c r="C46" s="11"/>
      <c r="G46" s="2" t="s">
        <v>157</v>
      </c>
    </row>
    <row r="47" spans="2:9">
      <c r="B47" s="25"/>
      <c r="C47" s="11" t="s">
        <v>364</v>
      </c>
      <c r="G47" s="2" t="s">
        <v>158</v>
      </c>
    </row>
    <row r="48" spans="2:9">
      <c r="B48" s="27"/>
      <c r="C48" s="11"/>
      <c r="G48" s="2" t="s">
        <v>214</v>
      </c>
    </row>
    <row r="49" spans="2:7">
      <c r="B49" s="25"/>
      <c r="C49" s="11"/>
      <c r="D49" s="2" t="s">
        <v>409</v>
      </c>
      <c r="G49" s="2" t="s">
        <v>212</v>
      </c>
    </row>
    <row r="50" spans="2:7">
      <c r="B50" s="27"/>
      <c r="C50" s="11"/>
      <c r="G50" s="2" t="s">
        <v>213</v>
      </c>
    </row>
    <row r="51" spans="2:7">
      <c r="B51" s="25"/>
      <c r="C51" s="11"/>
      <c r="G51" s="2" t="s">
        <v>408</v>
      </c>
    </row>
    <row r="52" spans="2:7">
      <c r="B52" s="27"/>
      <c r="C52" s="11"/>
      <c r="E52" s="2" t="s">
        <v>277</v>
      </c>
    </row>
    <row r="53" spans="2:7">
      <c r="B53" s="25"/>
      <c r="C53" s="11"/>
    </row>
    <row r="54" spans="2:7">
      <c r="B54" s="27"/>
      <c r="C54" s="11"/>
      <c r="F54" s="2" t="s">
        <v>365</v>
      </c>
    </row>
    <row r="55" spans="2:7">
      <c r="B55" s="25"/>
      <c r="C55" s="11"/>
    </row>
    <row r="56" spans="2:7">
      <c r="B56" s="27"/>
      <c r="C56" s="11"/>
    </row>
    <row r="57" spans="2:7">
      <c r="B57" s="11"/>
      <c r="C57" s="11"/>
    </row>
    <row r="58" spans="2:7">
      <c r="B58" s="30"/>
      <c r="C58" s="11"/>
    </row>
    <row r="59" spans="2:7">
      <c r="B59" s="11"/>
      <c r="C59" s="11"/>
    </row>
    <row r="60" spans="2:7">
      <c r="B60" s="30"/>
      <c r="C60" s="11"/>
    </row>
    <row r="61" spans="2:7">
      <c r="B61" s="11"/>
      <c r="C61" s="11"/>
    </row>
    <row r="62" spans="2:7">
      <c r="B62" s="30"/>
      <c r="C62" s="11"/>
    </row>
    <row r="63" spans="2:7">
      <c r="B63" s="11"/>
      <c r="C63" s="11"/>
    </row>
    <row r="64" spans="2: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54" priority="7" operator="greaterThan">
      <formula>10</formula>
    </cfRule>
  </conditionalFormatting>
  <conditionalFormatting sqref="C15:F29">
    <cfRule type="cellIs" dxfId="53" priority="1" operator="lessThan">
      <formula>1</formula>
    </cfRule>
    <cfRule type="cellIs" dxfId="52" priority="4" operator="lessThan">
      <formula>1</formula>
    </cfRule>
    <cfRule type="cellIs" dxfId="51" priority="5" operator="lessThan">
      <formula>1</formula>
    </cfRule>
    <cfRule type="cellIs" dxfId="50" priority="6" operator="greaterThan">
      <formula>10</formula>
    </cfRule>
  </conditionalFormatting>
  <conditionalFormatting sqref="C8">
    <cfRule type="cellIs" dxfId="49" priority="2" operator="lessThan">
      <formula>1</formula>
    </cfRule>
    <cfRule type="cellIs" dxfId="48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B6" sqref="B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6.77734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4" width="8.88671875" style="62"/>
    <col min="15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444</v>
      </c>
      <c r="C5" s="5"/>
      <c r="D5" s="6"/>
      <c r="E5" s="6"/>
      <c r="F5" s="6"/>
      <c r="G5" s="7"/>
      <c r="K5" s="64"/>
      <c r="L5" s="64"/>
      <c r="M5" s="64"/>
      <c r="N5" s="64"/>
    </row>
    <row r="6" spans="2:14" s="8" customFormat="1" ht="27" customHeight="1">
      <c r="B6" s="4" t="s">
        <v>450</v>
      </c>
      <c r="C6" s="5"/>
      <c r="D6" s="6"/>
      <c r="E6" s="6"/>
      <c r="F6" s="6"/>
      <c r="G6" s="7"/>
      <c r="K6" s="64"/>
      <c r="L6" s="64"/>
      <c r="M6" s="64"/>
      <c r="N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  <c r="N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  <c r="N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6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N28" si="0">C15</f>
        <v>6</v>
      </c>
      <c r="L14" s="62">
        <f t="shared" si="0"/>
        <v>7</v>
      </c>
      <c r="M14" s="62">
        <f t="shared" si="0"/>
        <v>7</v>
      </c>
      <c r="N14" s="62">
        <f t="shared" si="0"/>
        <v>7</v>
      </c>
    </row>
    <row r="15" spans="2:14">
      <c r="B15" s="16" t="s">
        <v>3</v>
      </c>
      <c r="C15" s="17">
        <v>6</v>
      </c>
      <c r="D15" s="17">
        <v>7</v>
      </c>
      <c r="E15" s="17">
        <v>7</v>
      </c>
      <c r="F15" s="17">
        <v>7</v>
      </c>
      <c r="G15" s="17"/>
      <c r="J15" s="2" t="str">
        <f t="shared" ref="J15:J24" si="1">B16</f>
        <v>Kock2</v>
      </c>
      <c r="K15" s="62">
        <f t="shared" si="0"/>
        <v>7.5</v>
      </c>
      <c r="L15" s="62">
        <f t="shared" si="0"/>
        <v>8</v>
      </c>
      <c r="M15" s="62">
        <f t="shared" si="0"/>
        <v>8</v>
      </c>
      <c r="N15" s="62">
        <f t="shared" si="0"/>
        <v>8.5</v>
      </c>
    </row>
    <row r="16" spans="2:14">
      <c r="B16" s="14" t="s">
        <v>4</v>
      </c>
      <c r="C16" s="18">
        <v>7.5</v>
      </c>
      <c r="D16" s="18">
        <v>8</v>
      </c>
      <c r="E16" s="18">
        <v>8</v>
      </c>
      <c r="F16" s="18">
        <v>8.5</v>
      </c>
      <c r="G16" s="18"/>
      <c r="J16" s="2" t="str">
        <f t="shared" si="1"/>
        <v>Kock 3</v>
      </c>
      <c r="K16" s="62">
        <f t="shared" si="0"/>
        <v>5</v>
      </c>
      <c r="L16" s="62">
        <f t="shared" si="0"/>
        <v>8</v>
      </c>
      <c r="M16" s="62">
        <f t="shared" si="0"/>
        <v>3</v>
      </c>
      <c r="N16" s="62">
        <f t="shared" si="0"/>
        <v>6</v>
      </c>
    </row>
    <row r="17" spans="2:14">
      <c r="B17" s="14" t="s">
        <v>5</v>
      </c>
      <c r="C17" s="18">
        <v>5</v>
      </c>
      <c r="D17" s="18">
        <v>8</v>
      </c>
      <c r="E17" s="18">
        <v>3</v>
      </c>
      <c r="F17" s="18">
        <v>6</v>
      </c>
      <c r="G17" s="18"/>
      <c r="J17" s="2" t="str">
        <f t="shared" si="1"/>
        <v>Kock 4</v>
      </c>
      <c r="K17" s="62">
        <f t="shared" si="0"/>
        <v>5</v>
      </c>
      <c r="L17" s="62">
        <f t="shared" si="0"/>
        <v>6</v>
      </c>
      <c r="M17" s="62">
        <f t="shared" si="0"/>
        <v>5</v>
      </c>
      <c r="N17" s="62">
        <f t="shared" si="0"/>
        <v>6</v>
      </c>
    </row>
    <row r="18" spans="2:14">
      <c r="B18" s="14" t="s">
        <v>6</v>
      </c>
      <c r="C18" s="18">
        <v>5</v>
      </c>
      <c r="D18" s="18">
        <v>6</v>
      </c>
      <c r="E18" s="18">
        <v>5</v>
      </c>
      <c r="F18" s="18">
        <v>6</v>
      </c>
      <c r="G18" s="18"/>
      <c r="J18" s="2" t="str">
        <f t="shared" si="1"/>
        <v>Kock 5</v>
      </c>
      <c r="K18" s="62">
        <f t="shared" si="0"/>
        <v>6</v>
      </c>
      <c r="L18" s="62">
        <f t="shared" si="0"/>
        <v>6</v>
      </c>
      <c r="M18" s="62">
        <f t="shared" si="0"/>
        <v>7</v>
      </c>
      <c r="N18" s="62">
        <f t="shared" si="0"/>
        <v>7</v>
      </c>
    </row>
    <row r="19" spans="2:14">
      <c r="B19" s="14" t="s">
        <v>7</v>
      </c>
      <c r="C19" s="18">
        <v>6</v>
      </c>
      <c r="D19" s="18">
        <v>6</v>
      </c>
      <c r="E19" s="18">
        <v>7</v>
      </c>
      <c r="F19" s="18">
        <v>7</v>
      </c>
      <c r="G19" s="18"/>
      <c r="J19" s="2" t="str">
        <f t="shared" si="1"/>
        <v>Kock 6</v>
      </c>
      <c r="K19" s="62">
        <f t="shared" si="0"/>
        <v>4</v>
      </c>
      <c r="L19" s="62">
        <f t="shared" si="0"/>
        <v>7</v>
      </c>
      <c r="M19" s="62">
        <f t="shared" si="0"/>
        <v>5</v>
      </c>
      <c r="N19" s="62">
        <f t="shared" si="0"/>
        <v>7</v>
      </c>
    </row>
    <row r="20" spans="2:14">
      <c r="B20" s="14" t="s">
        <v>8</v>
      </c>
      <c r="C20" s="18">
        <v>4</v>
      </c>
      <c r="D20" s="18">
        <v>7</v>
      </c>
      <c r="E20" s="18">
        <v>5</v>
      </c>
      <c r="F20" s="18">
        <v>7</v>
      </c>
      <c r="G20" s="18"/>
      <c r="J20" s="2" t="str">
        <f t="shared" si="1"/>
        <v>Kock 7</v>
      </c>
      <c r="K20" s="62">
        <f t="shared" si="0"/>
        <v>6</v>
      </c>
      <c r="L20" s="62">
        <f t="shared" si="0"/>
        <v>7</v>
      </c>
      <c r="M20" s="62">
        <f t="shared" si="0"/>
        <v>7</v>
      </c>
      <c r="N20" s="62">
        <f t="shared" si="0"/>
        <v>7</v>
      </c>
    </row>
    <row r="21" spans="2:14">
      <c r="B21" s="14" t="s">
        <v>9</v>
      </c>
      <c r="C21" s="18">
        <v>6</v>
      </c>
      <c r="D21" s="18">
        <v>7</v>
      </c>
      <c r="E21" s="18">
        <v>7</v>
      </c>
      <c r="F21" s="18">
        <v>7</v>
      </c>
      <c r="G21" s="18"/>
      <c r="J21" s="2" t="str">
        <f t="shared" si="1"/>
        <v>Kock 8</v>
      </c>
      <c r="K21" s="62">
        <f t="shared" si="0"/>
        <v>6.5</v>
      </c>
      <c r="L21" s="62">
        <f t="shared" si="0"/>
        <v>7</v>
      </c>
      <c r="M21" s="62">
        <f t="shared" si="0"/>
        <v>7</v>
      </c>
      <c r="N21" s="62">
        <f t="shared" si="0"/>
        <v>7.5</v>
      </c>
    </row>
    <row r="22" spans="2:14">
      <c r="B22" s="14" t="s">
        <v>10</v>
      </c>
      <c r="C22" s="18">
        <v>6.5</v>
      </c>
      <c r="D22" s="18">
        <v>7</v>
      </c>
      <c r="E22" s="18">
        <v>7</v>
      </c>
      <c r="F22" s="18">
        <v>7.5</v>
      </c>
      <c r="G22" s="18"/>
      <c r="J22" s="2" t="str">
        <f t="shared" si="1"/>
        <v>Kock 9</v>
      </c>
      <c r="K22" s="62">
        <f t="shared" si="0"/>
        <v>6</v>
      </c>
      <c r="L22" s="62">
        <f t="shared" si="0"/>
        <v>8</v>
      </c>
      <c r="M22" s="62">
        <f t="shared" si="0"/>
        <v>7</v>
      </c>
      <c r="N22" s="62">
        <f t="shared" si="0"/>
        <v>8</v>
      </c>
    </row>
    <row r="23" spans="2:14">
      <c r="B23" s="14" t="s">
        <v>11</v>
      </c>
      <c r="C23" s="18">
        <v>6</v>
      </c>
      <c r="D23" s="18">
        <v>8</v>
      </c>
      <c r="E23" s="18">
        <v>7</v>
      </c>
      <c r="F23" s="18">
        <v>8</v>
      </c>
      <c r="G23" s="18"/>
      <c r="J23" s="2" t="str">
        <f t="shared" si="1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62">
        <f t="shared" si="0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52</v>
      </c>
      <c r="D30" s="18">
        <f>SUM(D15:D29)</f>
        <v>64</v>
      </c>
      <c r="E30" s="18">
        <f>SUM(E15:E29)</f>
        <v>56</v>
      </c>
      <c r="F30" s="18">
        <f>SUM(F15:F29)*2</f>
        <v>128</v>
      </c>
      <c r="G30" s="18"/>
    </row>
    <row r="31" spans="2:14">
      <c r="B31" s="19" t="s">
        <v>17</v>
      </c>
      <c r="C31" s="20">
        <f>C30/C8</f>
        <v>5.7777777777777777</v>
      </c>
      <c r="D31" s="20">
        <f>D30/C8</f>
        <v>7.1111111111111107</v>
      </c>
      <c r="E31" s="20">
        <f>E30/C8</f>
        <v>6.2222222222222223</v>
      </c>
      <c r="F31" s="20">
        <f>F30/C8</f>
        <v>14.222222222222221</v>
      </c>
      <c r="G31" s="21">
        <f>SUM(C31:F31)</f>
        <v>33.333333333333329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 t="s">
        <v>368</v>
      </c>
      <c r="E36" s="11"/>
      <c r="F36" s="11"/>
      <c r="G36" s="11"/>
      <c r="H36" s="11"/>
      <c r="I36" s="11"/>
    </row>
    <row r="37" spans="2:9">
      <c r="B37" s="11"/>
      <c r="C37" s="11"/>
      <c r="D37" s="2" t="s">
        <v>369</v>
      </c>
      <c r="G37" s="2" t="s">
        <v>161</v>
      </c>
    </row>
    <row r="38" spans="2:9">
      <c r="B38" s="11"/>
      <c r="C38" s="11" t="s">
        <v>320</v>
      </c>
      <c r="E38" s="2" t="s">
        <v>236</v>
      </c>
      <c r="G38" s="2" t="s">
        <v>162</v>
      </c>
    </row>
    <row r="39" spans="2:9">
      <c r="B39" s="26"/>
      <c r="C39" s="11"/>
      <c r="E39" s="2" t="s">
        <v>278</v>
      </c>
      <c r="G39" s="2" t="s">
        <v>163</v>
      </c>
    </row>
    <row r="40" spans="2:9">
      <c r="B40" s="11"/>
      <c r="C40" s="11"/>
      <c r="G40" s="2" t="s">
        <v>165</v>
      </c>
    </row>
    <row r="41" spans="2:9">
      <c r="B41" s="11"/>
      <c r="D41" s="11" t="s">
        <v>321</v>
      </c>
      <c r="G41" s="2" t="s">
        <v>164</v>
      </c>
    </row>
    <row r="42" spans="2:9">
      <c r="B42" s="11"/>
      <c r="C42" s="11"/>
      <c r="D42" s="2" t="s">
        <v>370</v>
      </c>
      <c r="G42" s="2" t="s">
        <v>166</v>
      </c>
    </row>
    <row r="43" spans="2:9">
      <c r="B43" s="27"/>
      <c r="C43" s="11"/>
    </row>
    <row r="44" spans="2:9">
      <c r="B44" s="25"/>
      <c r="C44" s="11"/>
      <c r="E44" s="2" t="s">
        <v>318</v>
      </c>
    </row>
    <row r="45" spans="2:9">
      <c r="B45" s="27"/>
      <c r="C45" s="11"/>
      <c r="G45" s="2" t="s">
        <v>235</v>
      </c>
    </row>
    <row r="46" spans="2:9">
      <c r="B46" s="25"/>
      <c r="C46" s="11"/>
      <c r="G46" s="2" t="s">
        <v>215</v>
      </c>
    </row>
    <row r="47" spans="2:9">
      <c r="B47" s="25"/>
      <c r="C47" s="11"/>
      <c r="G47" s="2" t="s">
        <v>216</v>
      </c>
    </row>
    <row r="48" spans="2:9">
      <c r="B48" s="27"/>
      <c r="C48" s="11"/>
      <c r="G48" s="2" t="s">
        <v>319</v>
      </c>
    </row>
    <row r="49" spans="2:7">
      <c r="B49" s="25"/>
      <c r="C49" s="11"/>
      <c r="E49" s="2" t="s">
        <v>279</v>
      </c>
      <c r="G49" s="2" t="s">
        <v>410</v>
      </c>
    </row>
    <row r="50" spans="2:7">
      <c r="B50" s="27"/>
      <c r="C50" s="11"/>
      <c r="G50" s="2" t="s">
        <v>280</v>
      </c>
    </row>
    <row r="51" spans="2:7">
      <c r="B51" s="25"/>
      <c r="C51" s="11"/>
      <c r="G51" s="2" t="s">
        <v>261</v>
      </c>
    </row>
    <row r="52" spans="2:7">
      <c r="B52" s="27"/>
      <c r="C52" s="11"/>
      <c r="F52" s="2" t="s">
        <v>411</v>
      </c>
    </row>
    <row r="53" spans="2:7">
      <c r="B53" s="25"/>
      <c r="C53" s="11"/>
    </row>
    <row r="54" spans="2:7">
      <c r="B54" s="27"/>
      <c r="C54" s="11"/>
    </row>
    <row r="55" spans="2:7">
      <c r="B55" s="25"/>
      <c r="C55" s="11"/>
    </row>
    <row r="56" spans="2:7">
      <c r="B56" s="27"/>
      <c r="C56" s="11"/>
    </row>
    <row r="57" spans="2:7">
      <c r="B57" s="11"/>
      <c r="C57" s="11"/>
    </row>
    <row r="58" spans="2:7">
      <c r="B58" s="30"/>
      <c r="C58" s="11"/>
    </row>
    <row r="59" spans="2:7">
      <c r="B59" s="11"/>
      <c r="C59" s="11"/>
    </row>
    <row r="60" spans="2:7">
      <c r="B60" s="30"/>
      <c r="C60" s="11"/>
    </row>
    <row r="61" spans="2:7">
      <c r="B61" s="11"/>
      <c r="C61" s="11"/>
    </row>
    <row r="62" spans="2:7">
      <c r="B62" s="30"/>
      <c r="C62" s="11"/>
    </row>
    <row r="63" spans="2:7">
      <c r="B63" s="11"/>
      <c r="C63" s="11"/>
    </row>
    <row r="64" spans="2: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47" priority="7" operator="greaterThan">
      <formula>10</formula>
    </cfRule>
  </conditionalFormatting>
  <conditionalFormatting sqref="C15:F29">
    <cfRule type="cellIs" dxfId="46" priority="1" operator="lessThan">
      <formula>1</formula>
    </cfRule>
    <cfRule type="cellIs" dxfId="45" priority="4" operator="lessThan">
      <formula>1</formula>
    </cfRule>
    <cfRule type="cellIs" dxfId="44" priority="5" operator="lessThan">
      <formula>1</formula>
    </cfRule>
    <cfRule type="cellIs" dxfId="43" priority="6" operator="greaterThan">
      <formula>10</formula>
    </cfRule>
  </conditionalFormatting>
  <conditionalFormatting sqref="C8">
    <cfRule type="cellIs" dxfId="42" priority="2" operator="lessThan">
      <formula>1</formula>
    </cfRule>
    <cfRule type="cellIs" dxfId="41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60" zoomScaleNormal="60" workbookViewId="0">
      <selection activeCell="B5" sqref="B5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1.4414062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4" width="8.88671875" style="62"/>
    <col min="15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452</v>
      </c>
      <c r="C5" s="5"/>
      <c r="D5" s="6"/>
      <c r="E5" s="6"/>
      <c r="F5" s="6"/>
      <c r="G5" s="7"/>
      <c r="K5" s="64"/>
      <c r="L5" s="64"/>
      <c r="M5" s="64"/>
      <c r="N5" s="64"/>
    </row>
    <row r="6" spans="2:14" s="8" customFormat="1" ht="27" customHeight="1">
      <c r="B6" s="4" t="s">
        <v>453</v>
      </c>
      <c r="C6" s="5"/>
      <c r="D6" s="6"/>
      <c r="E6" s="6"/>
      <c r="F6" s="6"/>
      <c r="G6" s="7"/>
      <c r="K6" s="64"/>
      <c r="L6" s="64"/>
      <c r="M6" s="64"/>
      <c r="N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  <c r="N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  <c r="N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6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N28" si="0">C15</f>
        <v>7</v>
      </c>
      <c r="L14" s="62">
        <f t="shared" si="0"/>
        <v>7</v>
      </c>
      <c r="M14" s="62">
        <f t="shared" si="0"/>
        <v>7</v>
      </c>
      <c r="N14" s="62">
        <f t="shared" si="0"/>
        <v>6</v>
      </c>
    </row>
    <row r="15" spans="2:14">
      <c r="B15" s="16" t="s">
        <v>3</v>
      </c>
      <c r="C15" s="17">
        <v>7</v>
      </c>
      <c r="D15" s="17">
        <v>7</v>
      </c>
      <c r="E15" s="17">
        <v>7</v>
      </c>
      <c r="F15" s="17">
        <v>6</v>
      </c>
      <c r="G15" s="17"/>
      <c r="J15" s="2" t="str">
        <f t="shared" ref="J15:J24" si="1">B16</f>
        <v>Kock2</v>
      </c>
      <c r="K15" s="62">
        <f t="shared" si="0"/>
        <v>8</v>
      </c>
      <c r="L15" s="62">
        <f t="shared" si="0"/>
        <v>6</v>
      </c>
      <c r="M15" s="62">
        <f t="shared" si="0"/>
        <v>7</v>
      </c>
      <c r="N15" s="62">
        <f t="shared" si="0"/>
        <v>8</v>
      </c>
    </row>
    <row r="16" spans="2:14">
      <c r="B16" s="14" t="s">
        <v>4</v>
      </c>
      <c r="C16" s="18">
        <v>8</v>
      </c>
      <c r="D16" s="18">
        <v>6</v>
      </c>
      <c r="E16" s="18">
        <v>7</v>
      </c>
      <c r="F16" s="18">
        <v>8</v>
      </c>
      <c r="G16" s="18"/>
      <c r="J16" s="2" t="str">
        <f t="shared" si="1"/>
        <v>Kock 3</v>
      </c>
      <c r="K16" s="62">
        <f t="shared" si="0"/>
        <v>5</v>
      </c>
      <c r="L16" s="62">
        <f t="shared" si="0"/>
        <v>4</v>
      </c>
      <c r="M16" s="62">
        <f t="shared" si="0"/>
        <v>5</v>
      </c>
      <c r="N16" s="62">
        <f t="shared" si="0"/>
        <v>5</v>
      </c>
    </row>
    <row r="17" spans="2:14">
      <c r="B17" s="14" t="s">
        <v>5</v>
      </c>
      <c r="C17" s="18">
        <v>5</v>
      </c>
      <c r="D17" s="18">
        <v>4</v>
      </c>
      <c r="E17" s="18">
        <v>5</v>
      </c>
      <c r="F17" s="18">
        <v>5</v>
      </c>
      <c r="G17" s="18"/>
      <c r="J17" s="2" t="str">
        <f t="shared" si="1"/>
        <v>Kock 4</v>
      </c>
      <c r="K17" s="62">
        <f t="shared" si="0"/>
        <v>5</v>
      </c>
      <c r="L17" s="62">
        <f t="shared" si="0"/>
        <v>6</v>
      </c>
      <c r="M17" s="62">
        <f t="shared" si="0"/>
        <v>5</v>
      </c>
      <c r="N17" s="62">
        <f t="shared" si="0"/>
        <v>5</v>
      </c>
    </row>
    <row r="18" spans="2:14">
      <c r="B18" s="14" t="s">
        <v>6</v>
      </c>
      <c r="C18" s="18">
        <v>5</v>
      </c>
      <c r="D18" s="18">
        <v>6</v>
      </c>
      <c r="E18" s="18">
        <v>5</v>
      </c>
      <c r="F18" s="18">
        <v>5</v>
      </c>
      <c r="G18" s="18"/>
      <c r="J18" s="2" t="str">
        <f t="shared" si="1"/>
        <v>Kock 5</v>
      </c>
      <c r="K18" s="62">
        <f t="shared" si="0"/>
        <v>6</v>
      </c>
      <c r="L18" s="62">
        <f t="shared" si="0"/>
        <v>8</v>
      </c>
      <c r="M18" s="62">
        <f t="shared" si="0"/>
        <v>8</v>
      </c>
      <c r="N18" s="62">
        <f t="shared" si="0"/>
        <v>7</v>
      </c>
    </row>
    <row r="19" spans="2:14">
      <c r="B19" s="14" t="s">
        <v>7</v>
      </c>
      <c r="C19" s="18">
        <v>6</v>
      </c>
      <c r="D19" s="18">
        <v>8</v>
      </c>
      <c r="E19" s="18">
        <v>8</v>
      </c>
      <c r="F19" s="18">
        <v>7</v>
      </c>
      <c r="G19" s="18"/>
      <c r="J19" s="2" t="str">
        <f t="shared" si="1"/>
        <v>Kock 6</v>
      </c>
      <c r="K19" s="62">
        <f t="shared" si="0"/>
        <v>5</v>
      </c>
      <c r="L19" s="62">
        <f t="shared" si="0"/>
        <v>7</v>
      </c>
      <c r="M19" s="62">
        <f t="shared" si="0"/>
        <v>7</v>
      </c>
      <c r="N19" s="62">
        <f t="shared" si="0"/>
        <v>8</v>
      </c>
    </row>
    <row r="20" spans="2:14">
      <c r="B20" s="14" t="s">
        <v>8</v>
      </c>
      <c r="C20" s="18">
        <v>5</v>
      </c>
      <c r="D20" s="18">
        <v>7</v>
      </c>
      <c r="E20" s="18">
        <v>7</v>
      </c>
      <c r="F20" s="18">
        <v>8</v>
      </c>
      <c r="G20" s="18"/>
      <c r="J20" s="2" t="str">
        <f t="shared" si="1"/>
        <v>Kock 7</v>
      </c>
      <c r="K20" s="62">
        <f t="shared" si="0"/>
        <v>7</v>
      </c>
      <c r="L20" s="62">
        <f t="shared" si="0"/>
        <v>7</v>
      </c>
      <c r="M20" s="62">
        <f t="shared" si="0"/>
        <v>6</v>
      </c>
      <c r="N20" s="62">
        <f t="shared" si="0"/>
        <v>7</v>
      </c>
    </row>
    <row r="21" spans="2:14">
      <c r="B21" s="14" t="s">
        <v>9</v>
      </c>
      <c r="C21" s="18">
        <v>7</v>
      </c>
      <c r="D21" s="18">
        <v>7</v>
      </c>
      <c r="E21" s="18">
        <v>6</v>
      </c>
      <c r="F21" s="18">
        <v>7</v>
      </c>
      <c r="G21" s="18"/>
      <c r="J21" s="2" t="str">
        <f t="shared" si="1"/>
        <v>Kock 8</v>
      </c>
      <c r="K21" s="62">
        <f t="shared" si="0"/>
        <v>6</v>
      </c>
      <c r="L21" s="62">
        <f t="shared" si="0"/>
        <v>7</v>
      </c>
      <c r="M21" s="62">
        <f t="shared" si="0"/>
        <v>6</v>
      </c>
      <c r="N21" s="62">
        <f t="shared" si="0"/>
        <v>6</v>
      </c>
    </row>
    <row r="22" spans="2:14">
      <c r="B22" s="14" t="s">
        <v>10</v>
      </c>
      <c r="C22" s="18">
        <v>6</v>
      </c>
      <c r="D22" s="18">
        <v>7</v>
      </c>
      <c r="E22" s="18">
        <v>6</v>
      </c>
      <c r="F22" s="18">
        <v>6</v>
      </c>
      <c r="G22" s="18"/>
      <c r="J22" s="2" t="str">
        <f t="shared" si="1"/>
        <v>Kock 9</v>
      </c>
      <c r="K22" s="62">
        <f t="shared" si="0"/>
        <v>9</v>
      </c>
      <c r="L22" s="62">
        <f t="shared" si="0"/>
        <v>6.5</v>
      </c>
      <c r="M22" s="62">
        <f t="shared" si="0"/>
        <v>7</v>
      </c>
      <c r="N22" s="62">
        <f t="shared" si="0"/>
        <v>8.5</v>
      </c>
    </row>
    <row r="23" spans="2:14">
      <c r="B23" s="14" t="s">
        <v>11</v>
      </c>
      <c r="C23" s="18">
        <v>9</v>
      </c>
      <c r="D23" s="18">
        <v>6.5</v>
      </c>
      <c r="E23" s="18">
        <v>7</v>
      </c>
      <c r="F23" s="18">
        <v>8.5</v>
      </c>
      <c r="G23" s="18"/>
      <c r="J23" s="2" t="str">
        <f t="shared" si="1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62">
        <f t="shared" si="0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58</v>
      </c>
      <c r="D30" s="18">
        <f>SUM(D15:D29)</f>
        <v>58.5</v>
      </c>
      <c r="E30" s="18">
        <f>SUM(E15:E29)</f>
        <v>58</v>
      </c>
      <c r="F30" s="18">
        <f>SUM(F15:F29)*2</f>
        <v>121</v>
      </c>
      <c r="G30" s="18"/>
    </row>
    <row r="31" spans="2:14">
      <c r="B31" s="19" t="s">
        <v>17</v>
      </c>
      <c r="C31" s="20">
        <f>C30/C8</f>
        <v>6.4444444444444446</v>
      </c>
      <c r="D31" s="20">
        <f>D30/C8</f>
        <v>6.5</v>
      </c>
      <c r="E31" s="20">
        <f>E30/C8</f>
        <v>6.4444444444444446</v>
      </c>
      <c r="F31" s="20">
        <f>F30/C8</f>
        <v>13.444444444444445</v>
      </c>
      <c r="G31" s="21">
        <f>SUM(C31:F31)</f>
        <v>32.833333333333336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/>
      <c r="E36" s="11"/>
      <c r="F36" s="11" t="s">
        <v>167</v>
      </c>
      <c r="G36" s="11" t="s">
        <v>168</v>
      </c>
      <c r="H36" s="11"/>
      <c r="I36" s="11"/>
    </row>
    <row r="37" spans="2:9">
      <c r="B37" s="11"/>
      <c r="C37" s="11"/>
      <c r="G37" s="2" t="s">
        <v>169</v>
      </c>
    </row>
    <row r="38" spans="2:9">
      <c r="B38" s="11"/>
      <c r="C38" s="11"/>
      <c r="D38" s="2" t="s">
        <v>171</v>
      </c>
      <c r="F38" s="2" t="s">
        <v>170</v>
      </c>
    </row>
    <row r="39" spans="2:9">
      <c r="B39" s="26"/>
      <c r="C39" s="11"/>
      <c r="G39" s="2" t="s">
        <v>172</v>
      </c>
    </row>
    <row r="40" spans="2:9">
      <c r="B40" s="11"/>
      <c r="C40" s="11"/>
      <c r="D40" s="2" t="s">
        <v>237</v>
      </c>
      <c r="G40" s="2" t="s">
        <v>145</v>
      </c>
    </row>
    <row r="41" spans="2:9">
      <c r="B41" s="11"/>
      <c r="C41" s="11"/>
      <c r="E41" s="2" t="s">
        <v>173</v>
      </c>
    </row>
    <row r="42" spans="2:9">
      <c r="B42" s="11"/>
      <c r="C42" s="11"/>
      <c r="F42" s="2" t="s">
        <v>217</v>
      </c>
    </row>
    <row r="43" spans="2:9">
      <c r="B43" s="27"/>
      <c r="C43" s="11"/>
      <c r="D43" s="2" t="s">
        <v>324</v>
      </c>
      <c r="F43" s="2" t="s">
        <v>211</v>
      </c>
      <c r="G43" s="2" t="s">
        <v>323</v>
      </c>
    </row>
    <row r="44" spans="2:9">
      <c r="B44" s="25"/>
      <c r="C44" s="11"/>
      <c r="F44" s="2" t="s">
        <v>218</v>
      </c>
    </row>
    <row r="45" spans="2:9">
      <c r="B45" s="27"/>
      <c r="C45" s="11"/>
      <c r="F45" s="2" t="s">
        <v>238</v>
      </c>
      <c r="G45" s="2" t="s">
        <v>282</v>
      </c>
    </row>
    <row r="46" spans="2:9">
      <c r="B46" s="25"/>
      <c r="C46" s="11"/>
      <c r="D46" s="2" t="s">
        <v>283</v>
      </c>
      <c r="F46" s="2" t="s">
        <v>281</v>
      </c>
    </row>
    <row r="47" spans="2:9">
      <c r="B47" s="25"/>
      <c r="C47" s="11" t="s">
        <v>322</v>
      </c>
      <c r="G47" s="2" t="s">
        <v>371</v>
      </c>
    </row>
    <row r="48" spans="2:9">
      <c r="B48" s="27"/>
      <c r="C48" s="11"/>
      <c r="E48" s="2" t="s">
        <v>373</v>
      </c>
      <c r="G48" s="2" t="s">
        <v>372</v>
      </c>
    </row>
    <row r="49" spans="2:7">
      <c r="B49" s="25"/>
      <c r="C49" s="11"/>
      <c r="E49" s="2" t="s">
        <v>374</v>
      </c>
      <c r="G49" s="2" t="s">
        <v>412</v>
      </c>
    </row>
    <row r="50" spans="2:7">
      <c r="B50" s="27"/>
      <c r="C50" s="11"/>
      <c r="G50" s="2" t="s">
        <v>413</v>
      </c>
    </row>
    <row r="51" spans="2:7">
      <c r="B51" s="25"/>
      <c r="C51" s="11"/>
      <c r="G51" s="2" t="s">
        <v>414</v>
      </c>
    </row>
    <row r="52" spans="2:7">
      <c r="B52" s="27"/>
      <c r="C52" s="11"/>
    </row>
    <row r="53" spans="2:7">
      <c r="B53" s="25"/>
      <c r="C53" s="11"/>
      <c r="F53" s="2" t="s">
        <v>415</v>
      </c>
    </row>
    <row r="54" spans="2:7">
      <c r="B54" s="27"/>
      <c r="C54" s="11"/>
    </row>
    <row r="55" spans="2:7">
      <c r="B55" s="25"/>
      <c r="C55" s="11"/>
    </row>
    <row r="56" spans="2:7">
      <c r="B56" s="27"/>
      <c r="C56" s="11"/>
    </row>
    <row r="57" spans="2:7">
      <c r="B57" s="11"/>
      <c r="C57" s="11"/>
    </row>
    <row r="58" spans="2:7">
      <c r="B58" s="30"/>
      <c r="C58" s="11"/>
    </row>
    <row r="59" spans="2:7">
      <c r="B59" s="11"/>
      <c r="C59" s="11"/>
    </row>
    <row r="60" spans="2:7">
      <c r="B60" s="30"/>
      <c r="C60" s="11"/>
    </row>
    <row r="61" spans="2:7">
      <c r="B61" s="11"/>
      <c r="C61" s="11"/>
    </row>
    <row r="62" spans="2:7">
      <c r="B62" s="30"/>
      <c r="C62" s="11"/>
    </row>
    <row r="63" spans="2:7">
      <c r="B63" s="11"/>
      <c r="C63" s="11"/>
    </row>
    <row r="64" spans="2: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40" priority="7" operator="greaterThan">
      <formula>10</formula>
    </cfRule>
  </conditionalFormatting>
  <conditionalFormatting sqref="C15:F29">
    <cfRule type="cellIs" dxfId="39" priority="1" operator="lessThan">
      <formula>1</formula>
    </cfRule>
    <cfRule type="cellIs" dxfId="38" priority="4" operator="lessThan">
      <formula>1</formula>
    </cfRule>
    <cfRule type="cellIs" dxfId="37" priority="5" operator="lessThan">
      <formula>1</formula>
    </cfRule>
    <cfRule type="cellIs" dxfId="36" priority="6" operator="greaterThan">
      <formula>10</formula>
    </cfRule>
  </conditionalFormatting>
  <conditionalFormatting sqref="C8">
    <cfRule type="cellIs" dxfId="35" priority="2" operator="lessThan">
      <formula>1</formula>
    </cfRule>
    <cfRule type="cellIs" dxfId="34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60" zoomScaleNormal="60" workbookViewId="0">
      <selection activeCell="G6" sqref="G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1.4414062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4" width="8.88671875" style="62"/>
    <col min="15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457</v>
      </c>
      <c r="C5" s="5"/>
      <c r="D5" s="6"/>
      <c r="E5" s="6"/>
      <c r="F5" s="6"/>
      <c r="G5" s="7"/>
      <c r="K5" s="64"/>
      <c r="L5" s="64"/>
      <c r="M5" s="64"/>
      <c r="N5" s="64"/>
    </row>
    <row r="6" spans="2:14" s="8" customFormat="1" ht="27" customHeight="1">
      <c r="B6" s="4" t="s">
        <v>456</v>
      </c>
      <c r="C6" s="5"/>
      <c r="D6" s="6"/>
      <c r="E6" s="6"/>
      <c r="F6" s="6"/>
      <c r="G6" s="7"/>
      <c r="K6" s="64"/>
      <c r="L6" s="64"/>
      <c r="M6" s="64"/>
      <c r="N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  <c r="N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  <c r="N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6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N28" si="0">C15</f>
        <v>8</v>
      </c>
      <c r="L14" s="62">
        <f t="shared" si="0"/>
        <v>7</v>
      </c>
      <c r="M14" s="62">
        <f t="shared" si="0"/>
        <v>7</v>
      </c>
      <c r="N14" s="62">
        <f t="shared" si="0"/>
        <v>6</v>
      </c>
    </row>
    <row r="15" spans="2:14">
      <c r="B15" s="16" t="s">
        <v>3</v>
      </c>
      <c r="C15" s="17">
        <v>8</v>
      </c>
      <c r="D15" s="17">
        <v>7</v>
      </c>
      <c r="E15" s="17">
        <v>7</v>
      </c>
      <c r="F15" s="17">
        <v>6</v>
      </c>
      <c r="G15" s="17"/>
      <c r="J15" s="2" t="str">
        <f t="shared" ref="J15:J24" si="1">B16</f>
        <v>Kock2</v>
      </c>
      <c r="K15" s="62">
        <f t="shared" si="0"/>
        <v>8</v>
      </c>
      <c r="L15" s="62">
        <f t="shared" si="0"/>
        <v>9</v>
      </c>
      <c r="M15" s="62">
        <f t="shared" si="0"/>
        <v>7</v>
      </c>
      <c r="N15" s="62">
        <f t="shared" si="0"/>
        <v>7.5</v>
      </c>
    </row>
    <row r="16" spans="2:14">
      <c r="B16" s="14" t="s">
        <v>4</v>
      </c>
      <c r="C16" s="18">
        <v>8</v>
      </c>
      <c r="D16" s="18">
        <v>9</v>
      </c>
      <c r="E16" s="18">
        <v>7</v>
      </c>
      <c r="F16" s="18">
        <v>7.5</v>
      </c>
      <c r="G16" s="18"/>
      <c r="J16" s="2" t="str">
        <f t="shared" si="1"/>
        <v>Kock 3</v>
      </c>
      <c r="K16" s="62">
        <f t="shared" si="0"/>
        <v>6</v>
      </c>
      <c r="L16" s="62">
        <f t="shared" si="0"/>
        <v>7</v>
      </c>
      <c r="M16" s="62">
        <f t="shared" si="0"/>
        <v>6</v>
      </c>
      <c r="N16" s="62">
        <f t="shared" si="0"/>
        <v>7</v>
      </c>
    </row>
    <row r="17" spans="2:14">
      <c r="B17" s="14" t="s">
        <v>5</v>
      </c>
      <c r="C17" s="18">
        <v>6</v>
      </c>
      <c r="D17" s="18">
        <v>7</v>
      </c>
      <c r="E17" s="18">
        <v>6</v>
      </c>
      <c r="F17" s="18">
        <v>7</v>
      </c>
      <c r="G17" s="18"/>
      <c r="J17" s="2" t="str">
        <f t="shared" si="1"/>
        <v>Kock 4</v>
      </c>
      <c r="K17" s="62">
        <f t="shared" si="0"/>
        <v>6</v>
      </c>
      <c r="L17" s="62">
        <f t="shared" si="0"/>
        <v>7</v>
      </c>
      <c r="M17" s="62">
        <f t="shared" si="0"/>
        <v>7</v>
      </c>
      <c r="N17" s="62">
        <f t="shared" si="0"/>
        <v>8</v>
      </c>
    </row>
    <row r="18" spans="2:14">
      <c r="B18" s="14" t="s">
        <v>6</v>
      </c>
      <c r="C18" s="18">
        <v>6</v>
      </c>
      <c r="D18" s="18">
        <v>7</v>
      </c>
      <c r="E18" s="18">
        <v>7</v>
      </c>
      <c r="F18" s="18">
        <v>8</v>
      </c>
      <c r="G18" s="18"/>
      <c r="J18" s="2" t="str">
        <f t="shared" si="1"/>
        <v>Kock 5</v>
      </c>
      <c r="K18" s="62">
        <f t="shared" si="0"/>
        <v>7</v>
      </c>
      <c r="L18" s="62">
        <f t="shared" si="0"/>
        <v>7</v>
      </c>
      <c r="M18" s="62">
        <f t="shared" si="0"/>
        <v>8</v>
      </c>
      <c r="N18" s="62">
        <f t="shared" si="0"/>
        <v>8</v>
      </c>
    </row>
    <row r="19" spans="2:14">
      <c r="B19" s="14" t="s">
        <v>7</v>
      </c>
      <c r="C19" s="18">
        <v>7</v>
      </c>
      <c r="D19" s="18">
        <v>7</v>
      </c>
      <c r="E19" s="18">
        <v>8</v>
      </c>
      <c r="F19" s="18">
        <v>8</v>
      </c>
      <c r="G19" s="18"/>
      <c r="J19" s="2" t="str">
        <f t="shared" si="1"/>
        <v>Kock 6</v>
      </c>
      <c r="K19" s="62">
        <f t="shared" si="0"/>
        <v>10</v>
      </c>
      <c r="L19" s="62">
        <f t="shared" si="0"/>
        <v>5</v>
      </c>
      <c r="M19" s="62">
        <f t="shared" si="0"/>
        <v>5</v>
      </c>
      <c r="N19" s="62">
        <f t="shared" si="0"/>
        <v>8</v>
      </c>
    </row>
    <row r="20" spans="2:14">
      <c r="B20" s="14" t="s">
        <v>8</v>
      </c>
      <c r="C20" s="18">
        <v>10</v>
      </c>
      <c r="D20" s="18">
        <v>5</v>
      </c>
      <c r="E20" s="18">
        <v>5</v>
      </c>
      <c r="F20" s="18">
        <v>8</v>
      </c>
      <c r="G20" s="18"/>
      <c r="J20" s="2" t="str">
        <f t="shared" si="1"/>
        <v>Kock 7</v>
      </c>
      <c r="K20" s="62">
        <f t="shared" si="0"/>
        <v>8</v>
      </c>
      <c r="L20" s="62">
        <f t="shared" si="0"/>
        <v>8</v>
      </c>
      <c r="M20" s="62">
        <f t="shared" si="0"/>
        <v>7</v>
      </c>
      <c r="N20" s="62">
        <f t="shared" si="0"/>
        <v>6</v>
      </c>
    </row>
    <row r="21" spans="2:14">
      <c r="B21" s="14" t="s">
        <v>9</v>
      </c>
      <c r="C21" s="18">
        <v>8</v>
      </c>
      <c r="D21" s="18">
        <v>8</v>
      </c>
      <c r="E21" s="18">
        <v>7</v>
      </c>
      <c r="F21" s="18">
        <v>6</v>
      </c>
      <c r="G21" s="18"/>
      <c r="J21" s="2" t="str">
        <f t="shared" si="1"/>
        <v>Kock 8</v>
      </c>
      <c r="K21" s="62">
        <f t="shared" si="0"/>
        <v>8</v>
      </c>
      <c r="L21" s="62">
        <f t="shared" si="0"/>
        <v>8</v>
      </c>
      <c r="M21" s="62">
        <f t="shared" si="0"/>
        <v>7</v>
      </c>
      <c r="N21" s="62">
        <f t="shared" si="0"/>
        <v>7</v>
      </c>
    </row>
    <row r="22" spans="2:14">
      <c r="B22" s="14" t="s">
        <v>10</v>
      </c>
      <c r="C22" s="18">
        <v>8</v>
      </c>
      <c r="D22" s="18">
        <v>8</v>
      </c>
      <c r="E22" s="18">
        <v>7</v>
      </c>
      <c r="F22" s="18">
        <v>7</v>
      </c>
      <c r="G22" s="18"/>
      <c r="J22" s="2" t="str">
        <f t="shared" si="1"/>
        <v>Kock 9</v>
      </c>
      <c r="K22" s="62">
        <f t="shared" si="0"/>
        <v>9</v>
      </c>
      <c r="L22" s="62">
        <f t="shared" si="0"/>
        <v>9</v>
      </c>
      <c r="M22" s="62">
        <f t="shared" si="0"/>
        <v>8</v>
      </c>
      <c r="N22" s="62">
        <f t="shared" si="0"/>
        <v>8</v>
      </c>
    </row>
    <row r="23" spans="2:14">
      <c r="B23" s="14" t="s">
        <v>11</v>
      </c>
      <c r="C23" s="18">
        <v>9</v>
      </c>
      <c r="D23" s="18">
        <v>9</v>
      </c>
      <c r="E23" s="18">
        <v>8</v>
      </c>
      <c r="F23" s="18">
        <v>8</v>
      </c>
      <c r="G23" s="18"/>
      <c r="J23" s="2" t="str">
        <f t="shared" si="1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62">
        <f t="shared" si="0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70</v>
      </c>
      <c r="D30" s="18">
        <f>SUM(D15:D29)</f>
        <v>67</v>
      </c>
      <c r="E30" s="18">
        <f>SUM(E15:E29)</f>
        <v>62</v>
      </c>
      <c r="F30" s="18">
        <f>SUM(F15:F29)*2</f>
        <v>131</v>
      </c>
      <c r="G30" s="18"/>
    </row>
    <row r="31" spans="2:14">
      <c r="B31" s="19" t="s">
        <v>17</v>
      </c>
      <c r="C31" s="20">
        <f>C30/C8</f>
        <v>7.7777777777777777</v>
      </c>
      <c r="D31" s="20">
        <f>D30/C8</f>
        <v>7.4444444444444446</v>
      </c>
      <c r="E31" s="20">
        <f>E30/C8</f>
        <v>6.8888888888888893</v>
      </c>
      <c r="F31" s="20">
        <f>F30/C8</f>
        <v>14.555555555555555</v>
      </c>
      <c r="G31" s="21">
        <f>SUM(C31:F31)</f>
        <v>36.666666666666664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/>
      <c r="E36" s="11" t="s">
        <v>325</v>
      </c>
      <c r="F36" s="11"/>
      <c r="G36" s="11"/>
      <c r="H36" s="11"/>
      <c r="I36" s="11"/>
    </row>
    <row r="37" spans="2:9">
      <c r="B37" s="11"/>
      <c r="C37" s="11"/>
      <c r="G37" s="2" t="s">
        <v>174</v>
      </c>
    </row>
    <row r="38" spans="2:9">
      <c r="B38" s="11"/>
      <c r="C38" s="11"/>
      <c r="F38" s="2" t="s">
        <v>177</v>
      </c>
    </row>
    <row r="39" spans="2:9">
      <c r="B39" s="26"/>
      <c r="C39" s="11"/>
      <c r="D39" s="2" t="s">
        <v>175</v>
      </c>
      <c r="E39" s="2" t="s">
        <v>176</v>
      </c>
      <c r="G39" s="2" t="s">
        <v>326</v>
      </c>
    </row>
    <row r="40" spans="2:9">
      <c r="B40" s="11"/>
      <c r="C40" s="11"/>
      <c r="D40" s="2" t="s">
        <v>178</v>
      </c>
      <c r="G40" s="2" t="s">
        <v>327</v>
      </c>
    </row>
    <row r="41" spans="2:9">
      <c r="B41" s="11"/>
      <c r="C41" s="11"/>
      <c r="D41" s="2" t="s">
        <v>179</v>
      </c>
      <c r="F41" s="2" t="s">
        <v>219</v>
      </c>
      <c r="G41" s="2" t="s">
        <v>240</v>
      </c>
    </row>
    <row r="42" spans="2:9">
      <c r="B42" s="11"/>
      <c r="C42" s="11"/>
      <c r="F42" s="2" t="s">
        <v>220</v>
      </c>
      <c r="G42" s="2" t="s">
        <v>328</v>
      </c>
    </row>
    <row r="43" spans="2:9">
      <c r="B43" s="27"/>
      <c r="C43" s="11"/>
      <c r="F43" s="2" t="s">
        <v>221</v>
      </c>
      <c r="G43" s="2" t="s">
        <v>239</v>
      </c>
    </row>
    <row r="44" spans="2:9">
      <c r="B44" s="25"/>
      <c r="C44" s="11"/>
    </row>
    <row r="45" spans="2:9">
      <c r="B45" s="27"/>
      <c r="C45" s="11"/>
      <c r="E45" s="2" t="s">
        <v>284</v>
      </c>
      <c r="G45" s="2" t="s">
        <v>419</v>
      </c>
    </row>
    <row r="46" spans="2:9">
      <c r="B46" s="25"/>
      <c r="C46" s="11"/>
      <c r="G46" s="2" t="s">
        <v>285</v>
      </c>
    </row>
    <row r="47" spans="2:9">
      <c r="B47" s="25"/>
      <c r="C47" s="11"/>
      <c r="E47" s="2" t="s">
        <v>420</v>
      </c>
      <c r="G47" s="2" t="s">
        <v>286</v>
      </c>
    </row>
    <row r="48" spans="2:9">
      <c r="B48" s="27"/>
      <c r="C48" s="11"/>
      <c r="F48" s="2" t="s">
        <v>378</v>
      </c>
      <c r="G48" s="2" t="s">
        <v>287</v>
      </c>
    </row>
    <row r="49" spans="2:7">
      <c r="B49" s="25"/>
      <c r="C49" s="11"/>
      <c r="F49" s="2" t="s">
        <v>379</v>
      </c>
      <c r="G49" s="2" t="s">
        <v>377</v>
      </c>
    </row>
    <row r="50" spans="2:7">
      <c r="B50" s="27"/>
      <c r="C50" s="11"/>
      <c r="G50" s="2" t="s">
        <v>375</v>
      </c>
    </row>
    <row r="51" spans="2:7">
      <c r="B51" s="25"/>
      <c r="C51" s="11"/>
      <c r="G51" s="2" t="s">
        <v>376</v>
      </c>
    </row>
    <row r="52" spans="2:7">
      <c r="B52" s="27"/>
      <c r="C52" s="11"/>
      <c r="F52" s="2" t="s">
        <v>416</v>
      </c>
    </row>
    <row r="53" spans="2:7">
      <c r="B53" s="25"/>
      <c r="C53" s="11"/>
      <c r="F53" s="2" t="s">
        <v>417</v>
      </c>
    </row>
    <row r="54" spans="2:7">
      <c r="B54" s="27"/>
      <c r="C54" s="11"/>
      <c r="G54" s="2" t="s">
        <v>418</v>
      </c>
    </row>
    <row r="55" spans="2:7">
      <c r="B55" s="25"/>
      <c r="C55" s="11"/>
    </row>
    <row r="56" spans="2:7">
      <c r="B56" s="27"/>
      <c r="C56" s="11"/>
    </row>
    <row r="57" spans="2:7">
      <c r="B57" s="11"/>
      <c r="C57" s="11"/>
    </row>
    <row r="58" spans="2:7">
      <c r="B58" s="30"/>
      <c r="C58" s="11"/>
    </row>
    <row r="59" spans="2:7">
      <c r="B59" s="11"/>
      <c r="C59" s="11"/>
    </row>
    <row r="60" spans="2:7">
      <c r="B60" s="30"/>
      <c r="C60" s="11"/>
    </row>
    <row r="61" spans="2:7">
      <c r="B61" s="11"/>
      <c r="C61" s="11"/>
    </row>
    <row r="62" spans="2:7">
      <c r="B62" s="30"/>
      <c r="C62" s="11"/>
    </row>
    <row r="63" spans="2:7">
      <c r="B63" s="11"/>
      <c r="C63" s="11"/>
    </row>
    <row r="64" spans="2: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33" priority="7" operator="greaterThan">
      <formula>10</formula>
    </cfRule>
  </conditionalFormatting>
  <conditionalFormatting sqref="C15:F29">
    <cfRule type="cellIs" dxfId="32" priority="1" operator="lessThan">
      <formula>1</formula>
    </cfRule>
    <cfRule type="cellIs" dxfId="31" priority="4" operator="lessThan">
      <formula>1</formula>
    </cfRule>
    <cfRule type="cellIs" dxfId="30" priority="5" operator="lessThan">
      <formula>1</formula>
    </cfRule>
    <cfRule type="cellIs" dxfId="29" priority="6" operator="greaterThan">
      <formula>10</formula>
    </cfRule>
  </conditionalFormatting>
  <conditionalFormatting sqref="C8">
    <cfRule type="cellIs" dxfId="28" priority="2" operator="lessThan">
      <formula>1</formula>
    </cfRule>
    <cfRule type="cellIs" dxfId="27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60" zoomScaleNormal="60" workbookViewId="0">
      <selection activeCell="G5" sqref="G5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1.4414062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4" width="8.88671875" style="62"/>
    <col min="15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460</v>
      </c>
      <c r="C5" s="5"/>
      <c r="D5" s="6"/>
      <c r="E5" s="6"/>
      <c r="F5" s="6"/>
      <c r="G5" s="7"/>
      <c r="K5" s="64"/>
      <c r="L5" s="64"/>
      <c r="M5" s="64"/>
      <c r="N5" s="64"/>
    </row>
    <row r="6" spans="2:14" s="8" customFormat="1" ht="27" customHeight="1">
      <c r="B6" s="4" t="s">
        <v>459</v>
      </c>
      <c r="C6" s="5"/>
      <c r="D6" s="6"/>
      <c r="E6" s="6"/>
      <c r="F6" s="6"/>
      <c r="G6" s="7"/>
      <c r="K6" s="64"/>
      <c r="L6" s="64"/>
      <c r="M6" s="64"/>
      <c r="N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  <c r="N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  <c r="N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6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N28" si="0">C15</f>
        <v>6</v>
      </c>
      <c r="L14" s="62">
        <f t="shared" si="0"/>
        <v>6</v>
      </c>
      <c r="M14" s="62">
        <f t="shared" si="0"/>
        <v>6</v>
      </c>
      <c r="N14" s="62">
        <f>F15</f>
        <v>5.5</v>
      </c>
    </row>
    <row r="15" spans="2:14">
      <c r="B15" s="16" t="s">
        <v>3</v>
      </c>
      <c r="C15" s="17">
        <v>6</v>
      </c>
      <c r="D15" s="17">
        <v>6</v>
      </c>
      <c r="E15" s="17">
        <v>6</v>
      </c>
      <c r="F15" s="17">
        <v>5.5</v>
      </c>
      <c r="G15" s="17"/>
      <c r="J15" s="2" t="str">
        <f t="shared" ref="J15:J24" si="1">B16</f>
        <v>Kock2</v>
      </c>
      <c r="K15" s="62">
        <f t="shared" si="0"/>
        <v>4</v>
      </c>
      <c r="L15" s="62">
        <f t="shared" si="0"/>
        <v>6</v>
      </c>
      <c r="M15" s="62">
        <f t="shared" si="0"/>
        <v>5</v>
      </c>
      <c r="N15" s="62">
        <f>F16</f>
        <v>4</v>
      </c>
    </row>
    <row r="16" spans="2:14">
      <c r="B16" s="14" t="s">
        <v>4</v>
      </c>
      <c r="C16" s="18">
        <v>4</v>
      </c>
      <c r="D16" s="18">
        <v>6</v>
      </c>
      <c r="E16" s="18">
        <v>5</v>
      </c>
      <c r="F16" s="18">
        <v>4</v>
      </c>
      <c r="G16" s="18"/>
      <c r="J16" s="2" t="str">
        <f t="shared" si="1"/>
        <v>Kock 3</v>
      </c>
      <c r="K16" s="62">
        <f t="shared" si="0"/>
        <v>4</v>
      </c>
      <c r="L16" s="62">
        <f t="shared" si="0"/>
        <v>3</v>
      </c>
      <c r="M16" s="62">
        <f t="shared" si="0"/>
        <v>3</v>
      </c>
      <c r="N16" s="62">
        <f t="shared" si="0"/>
        <v>3</v>
      </c>
    </row>
    <row r="17" spans="2:14">
      <c r="B17" s="14" t="s">
        <v>5</v>
      </c>
      <c r="C17" s="18">
        <v>4</v>
      </c>
      <c r="D17" s="18">
        <v>3</v>
      </c>
      <c r="E17" s="18">
        <v>3</v>
      </c>
      <c r="F17" s="18">
        <v>3</v>
      </c>
      <c r="G17" s="18"/>
      <c r="J17" s="2" t="str">
        <f t="shared" si="1"/>
        <v>Kock 4</v>
      </c>
      <c r="K17" s="62">
        <f t="shared" si="0"/>
        <v>4</v>
      </c>
      <c r="L17" s="62">
        <f t="shared" si="0"/>
        <v>5</v>
      </c>
      <c r="M17" s="62">
        <f t="shared" si="0"/>
        <v>5</v>
      </c>
      <c r="N17" s="62">
        <f t="shared" si="0"/>
        <v>6</v>
      </c>
    </row>
    <row r="18" spans="2:14">
      <c r="B18" s="14" t="s">
        <v>6</v>
      </c>
      <c r="C18" s="18">
        <v>4</v>
      </c>
      <c r="D18" s="18">
        <v>5</v>
      </c>
      <c r="E18" s="18">
        <v>5</v>
      </c>
      <c r="F18" s="18">
        <v>6</v>
      </c>
      <c r="G18" s="18"/>
      <c r="J18" s="2" t="str">
        <f t="shared" si="1"/>
        <v>Kock 5</v>
      </c>
      <c r="K18" s="62">
        <f t="shared" si="0"/>
        <v>6</v>
      </c>
      <c r="L18" s="62">
        <f t="shared" si="0"/>
        <v>7</v>
      </c>
      <c r="M18" s="62">
        <f t="shared" si="0"/>
        <v>6</v>
      </c>
      <c r="N18" s="62">
        <f t="shared" si="0"/>
        <v>7</v>
      </c>
    </row>
    <row r="19" spans="2:14">
      <c r="B19" s="14" t="s">
        <v>7</v>
      </c>
      <c r="C19" s="18">
        <v>6</v>
      </c>
      <c r="D19" s="18">
        <v>7</v>
      </c>
      <c r="E19" s="18">
        <v>6</v>
      </c>
      <c r="F19" s="18">
        <v>7</v>
      </c>
      <c r="G19" s="18"/>
      <c r="J19" s="2" t="str">
        <f t="shared" si="1"/>
        <v>Kock 6</v>
      </c>
      <c r="K19" s="62">
        <f t="shared" si="0"/>
        <v>3</v>
      </c>
      <c r="L19" s="62">
        <f t="shared" si="0"/>
        <v>4</v>
      </c>
      <c r="M19" s="62">
        <f t="shared" si="0"/>
        <v>5</v>
      </c>
      <c r="N19" s="62">
        <f t="shared" si="0"/>
        <v>7</v>
      </c>
    </row>
    <row r="20" spans="2:14">
      <c r="B20" s="14" t="s">
        <v>8</v>
      </c>
      <c r="C20" s="18">
        <v>3</v>
      </c>
      <c r="D20" s="18">
        <v>4</v>
      </c>
      <c r="E20" s="18">
        <v>5</v>
      </c>
      <c r="F20" s="18">
        <v>7</v>
      </c>
      <c r="G20" s="18"/>
      <c r="J20" s="2" t="str">
        <f t="shared" si="1"/>
        <v>Kock 7</v>
      </c>
      <c r="K20" s="62">
        <f t="shared" si="0"/>
        <v>5</v>
      </c>
      <c r="L20" s="62">
        <f t="shared" si="0"/>
        <v>5</v>
      </c>
      <c r="M20" s="62">
        <f t="shared" si="0"/>
        <v>6</v>
      </c>
      <c r="N20" s="62">
        <f t="shared" si="0"/>
        <v>5</v>
      </c>
    </row>
    <row r="21" spans="2:14">
      <c r="B21" s="14" t="s">
        <v>9</v>
      </c>
      <c r="C21" s="18">
        <v>5</v>
      </c>
      <c r="D21" s="18">
        <v>5</v>
      </c>
      <c r="E21" s="18">
        <v>6</v>
      </c>
      <c r="F21" s="18">
        <v>5</v>
      </c>
      <c r="G21" s="18"/>
      <c r="J21" s="2" t="str">
        <f t="shared" si="1"/>
        <v>Kock 8</v>
      </c>
      <c r="K21" s="62">
        <f t="shared" si="0"/>
        <v>5</v>
      </c>
      <c r="L21" s="62">
        <f t="shared" si="0"/>
        <v>6</v>
      </c>
      <c r="M21" s="62">
        <f t="shared" si="0"/>
        <v>7</v>
      </c>
      <c r="N21" s="62">
        <f t="shared" si="0"/>
        <v>6</v>
      </c>
    </row>
    <row r="22" spans="2:14">
      <c r="B22" s="14" t="s">
        <v>10</v>
      </c>
      <c r="C22" s="18">
        <v>5</v>
      </c>
      <c r="D22" s="18">
        <v>6</v>
      </c>
      <c r="E22" s="18">
        <v>7</v>
      </c>
      <c r="F22" s="18">
        <v>6</v>
      </c>
      <c r="G22" s="18"/>
      <c r="J22" s="2" t="str">
        <f t="shared" si="1"/>
        <v>Kock 9</v>
      </c>
      <c r="K22" s="62">
        <f t="shared" si="0"/>
        <v>6</v>
      </c>
      <c r="L22" s="62">
        <f t="shared" si="0"/>
        <v>4</v>
      </c>
      <c r="M22" s="62">
        <f t="shared" si="0"/>
        <v>4</v>
      </c>
      <c r="N22" s="62">
        <f t="shared" si="0"/>
        <v>8</v>
      </c>
    </row>
    <row r="23" spans="2:14">
      <c r="B23" s="14" t="s">
        <v>11</v>
      </c>
      <c r="C23" s="18">
        <v>6</v>
      </c>
      <c r="D23" s="18">
        <v>4</v>
      </c>
      <c r="E23" s="18">
        <v>4</v>
      </c>
      <c r="F23" s="18">
        <v>8</v>
      </c>
      <c r="G23" s="18"/>
      <c r="J23" s="2" t="str">
        <f t="shared" si="1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62">
        <f t="shared" si="0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43</v>
      </c>
      <c r="D30" s="18">
        <f>SUM(D15:D29)</f>
        <v>46</v>
      </c>
      <c r="E30" s="18">
        <f>SUM(E15:E29)</f>
        <v>47</v>
      </c>
      <c r="F30" s="18">
        <f>SUM(F15:F29)*2</f>
        <v>103</v>
      </c>
      <c r="G30" s="18"/>
    </row>
    <row r="31" spans="2:14">
      <c r="B31" s="19" t="s">
        <v>17</v>
      </c>
      <c r="C31" s="20">
        <f>C30/C8</f>
        <v>4.7777777777777777</v>
      </c>
      <c r="D31" s="20">
        <f>D30/C8</f>
        <v>5.1111111111111107</v>
      </c>
      <c r="E31" s="20">
        <f>E30/C8</f>
        <v>5.2222222222222223</v>
      </c>
      <c r="F31" s="20">
        <f>F30/C8</f>
        <v>11.444444444444445</v>
      </c>
      <c r="G31" s="21">
        <f>SUM(C31:F31)</f>
        <v>26.555555555555557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 t="s">
        <v>421</v>
      </c>
      <c r="E36" s="11"/>
      <c r="F36" s="11"/>
      <c r="G36" s="11"/>
      <c r="H36" s="11"/>
      <c r="I36" s="11"/>
    </row>
    <row r="37" spans="2:9">
      <c r="B37" s="11" t="s">
        <v>241</v>
      </c>
      <c r="C37" s="11"/>
      <c r="E37" s="2" t="s">
        <v>101</v>
      </c>
    </row>
    <row r="38" spans="2:9">
      <c r="B38" s="11"/>
      <c r="C38" s="11" t="s">
        <v>180</v>
      </c>
      <c r="E38" s="2" t="s">
        <v>102</v>
      </c>
      <c r="G38" s="2" t="s">
        <v>329</v>
      </c>
    </row>
    <row r="39" spans="2:9">
      <c r="B39" s="26"/>
      <c r="C39" s="11" t="s">
        <v>181</v>
      </c>
      <c r="E39" s="2" t="s">
        <v>103</v>
      </c>
      <c r="G39" s="2" t="s">
        <v>288</v>
      </c>
    </row>
    <row r="40" spans="2:9">
      <c r="B40" s="11"/>
      <c r="C40" s="11" t="s">
        <v>182</v>
      </c>
      <c r="G40" s="2" t="s">
        <v>330</v>
      </c>
    </row>
    <row r="41" spans="2:9">
      <c r="B41" s="11"/>
      <c r="C41" s="11" t="s">
        <v>183</v>
      </c>
      <c r="G41" s="2" t="s">
        <v>289</v>
      </c>
    </row>
    <row r="42" spans="2:9">
      <c r="B42" s="11"/>
      <c r="C42" s="11" t="s">
        <v>242</v>
      </c>
      <c r="E42" s="2" t="s">
        <v>105</v>
      </c>
      <c r="G42" s="2" t="s">
        <v>104</v>
      </c>
    </row>
    <row r="43" spans="2:9">
      <c r="B43" s="27"/>
      <c r="C43" s="11" t="s">
        <v>184</v>
      </c>
      <c r="G43" s="2" t="s">
        <v>381</v>
      </c>
    </row>
    <row r="44" spans="2:9">
      <c r="B44" s="25"/>
      <c r="C44" s="11"/>
    </row>
    <row r="45" spans="2:9">
      <c r="B45" s="27"/>
      <c r="C45" s="11" t="s">
        <v>185</v>
      </c>
    </row>
    <row r="46" spans="2:9">
      <c r="B46" s="25"/>
      <c r="C46" s="11"/>
      <c r="E46" s="2" t="s">
        <v>222</v>
      </c>
    </row>
    <row r="47" spans="2:9">
      <c r="B47" s="25"/>
      <c r="C47" s="11" t="s">
        <v>224</v>
      </c>
      <c r="E47" s="2" t="s">
        <v>223</v>
      </c>
    </row>
    <row r="48" spans="2:9">
      <c r="B48" s="27"/>
      <c r="C48" s="11" t="s">
        <v>112</v>
      </c>
      <c r="E48" s="2" t="s">
        <v>382</v>
      </c>
    </row>
    <row r="49" spans="2:3">
      <c r="B49" s="25"/>
      <c r="C49" s="11" t="s">
        <v>380</v>
      </c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26" priority="7" operator="greaterThan">
      <formula>10</formula>
    </cfRule>
  </conditionalFormatting>
  <conditionalFormatting sqref="C15:F29">
    <cfRule type="cellIs" dxfId="25" priority="1" operator="lessThan">
      <formula>1</formula>
    </cfRule>
    <cfRule type="cellIs" dxfId="24" priority="4" operator="lessThan">
      <formula>1</formula>
    </cfRule>
    <cfRule type="cellIs" dxfId="23" priority="5" operator="lessThan">
      <formula>1</formula>
    </cfRule>
    <cfRule type="cellIs" dxfId="22" priority="6" operator="greaterThan">
      <formula>10</formula>
    </cfRule>
  </conditionalFormatting>
  <conditionalFormatting sqref="C8">
    <cfRule type="cellIs" dxfId="21" priority="2" operator="lessThan">
      <formula>1</formula>
    </cfRule>
    <cfRule type="cellIs" dxfId="20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60" zoomScaleNormal="60" workbookViewId="0">
      <selection activeCell="B6" sqref="B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1.4414062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4" width="8.88671875" style="62"/>
    <col min="15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461</v>
      </c>
      <c r="C5" s="5"/>
      <c r="D5" s="6"/>
      <c r="E5" s="6"/>
      <c r="F5" s="6"/>
      <c r="G5" s="7"/>
      <c r="K5" s="64"/>
      <c r="L5" s="64"/>
      <c r="M5" s="64"/>
      <c r="N5" s="64"/>
    </row>
    <row r="6" spans="2:14" s="8" customFormat="1" ht="27" customHeight="1">
      <c r="B6" s="4" t="s">
        <v>462</v>
      </c>
      <c r="C6" s="5"/>
      <c r="D6" s="6"/>
      <c r="E6" s="6"/>
      <c r="F6" s="6"/>
      <c r="G6" s="7"/>
      <c r="K6" s="64"/>
      <c r="L6" s="64"/>
      <c r="M6" s="64"/>
      <c r="N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  <c r="N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  <c r="N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6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N28" si="0">C15</f>
        <v>6</v>
      </c>
      <c r="L14" s="62">
        <f t="shared" si="0"/>
        <v>6</v>
      </c>
      <c r="M14" s="62">
        <f t="shared" si="0"/>
        <v>6</v>
      </c>
      <c r="N14" s="62">
        <f>F15</f>
        <v>6</v>
      </c>
    </row>
    <row r="15" spans="2:14">
      <c r="B15" s="16" t="s">
        <v>3</v>
      </c>
      <c r="C15" s="17">
        <v>6</v>
      </c>
      <c r="D15" s="17">
        <v>6</v>
      </c>
      <c r="E15" s="17">
        <v>6</v>
      </c>
      <c r="F15" s="17">
        <v>6</v>
      </c>
      <c r="G15" s="17"/>
      <c r="J15" s="2" t="str">
        <f t="shared" ref="J15:J24" si="1">B16</f>
        <v>Kock2</v>
      </c>
      <c r="K15" s="62">
        <f t="shared" si="0"/>
        <v>6</v>
      </c>
      <c r="L15" s="62">
        <f t="shared" si="0"/>
        <v>7</v>
      </c>
      <c r="M15" s="62">
        <f t="shared" si="0"/>
        <v>6</v>
      </c>
      <c r="N15" s="62">
        <f>F16</f>
        <v>4.5</v>
      </c>
    </row>
    <row r="16" spans="2:14">
      <c r="B16" s="14" t="s">
        <v>4</v>
      </c>
      <c r="C16" s="18">
        <v>6</v>
      </c>
      <c r="D16" s="18">
        <v>7</v>
      </c>
      <c r="E16" s="18">
        <v>6</v>
      </c>
      <c r="F16" s="18">
        <v>4.5</v>
      </c>
      <c r="G16" s="18"/>
      <c r="J16" s="2" t="str">
        <f t="shared" si="1"/>
        <v>Kock 3</v>
      </c>
      <c r="K16" s="62">
        <f t="shared" si="0"/>
        <v>4</v>
      </c>
      <c r="L16" s="62">
        <f t="shared" si="0"/>
        <v>3</v>
      </c>
      <c r="M16" s="62">
        <f t="shared" si="0"/>
        <v>4</v>
      </c>
      <c r="N16" s="62">
        <f t="shared" si="0"/>
        <v>3</v>
      </c>
    </row>
    <row r="17" spans="2:14">
      <c r="B17" s="14" t="s">
        <v>5</v>
      </c>
      <c r="C17" s="18">
        <v>4</v>
      </c>
      <c r="D17" s="18">
        <v>3</v>
      </c>
      <c r="E17" s="18">
        <v>4</v>
      </c>
      <c r="F17" s="18">
        <v>3</v>
      </c>
      <c r="G17" s="18"/>
      <c r="J17" s="2" t="str">
        <f t="shared" si="1"/>
        <v>Kock 4</v>
      </c>
      <c r="K17" s="62">
        <f t="shared" si="0"/>
        <v>4</v>
      </c>
      <c r="L17" s="62">
        <f t="shared" si="0"/>
        <v>4</v>
      </c>
      <c r="M17" s="62">
        <f t="shared" si="0"/>
        <v>5</v>
      </c>
      <c r="N17" s="62">
        <f t="shared" si="0"/>
        <v>4</v>
      </c>
    </row>
    <row r="18" spans="2:14">
      <c r="B18" s="14" t="s">
        <v>6</v>
      </c>
      <c r="C18" s="18">
        <v>4</v>
      </c>
      <c r="D18" s="18">
        <v>4</v>
      </c>
      <c r="E18" s="18">
        <v>5</v>
      </c>
      <c r="F18" s="18">
        <v>4</v>
      </c>
      <c r="G18" s="18"/>
      <c r="J18" s="2" t="str">
        <f t="shared" si="1"/>
        <v>Kock 5</v>
      </c>
      <c r="K18" s="62">
        <f t="shared" si="0"/>
        <v>8</v>
      </c>
      <c r="L18" s="62">
        <f t="shared" si="0"/>
        <v>6</v>
      </c>
      <c r="M18" s="62">
        <f t="shared" si="0"/>
        <v>6</v>
      </c>
      <c r="N18" s="62">
        <f t="shared" si="0"/>
        <v>7</v>
      </c>
    </row>
    <row r="19" spans="2:14">
      <c r="B19" s="14" t="s">
        <v>7</v>
      </c>
      <c r="C19" s="18">
        <v>8</v>
      </c>
      <c r="D19" s="18">
        <v>6</v>
      </c>
      <c r="E19" s="18">
        <v>6</v>
      </c>
      <c r="F19" s="18">
        <v>7</v>
      </c>
      <c r="G19" s="18"/>
      <c r="J19" s="2" t="str">
        <f t="shared" si="1"/>
        <v>Kock 6</v>
      </c>
      <c r="K19" s="62">
        <f t="shared" si="0"/>
        <v>2</v>
      </c>
      <c r="L19" s="62">
        <f t="shared" si="0"/>
        <v>3</v>
      </c>
      <c r="M19" s="62">
        <f t="shared" si="0"/>
        <v>4</v>
      </c>
      <c r="N19" s="62">
        <f t="shared" si="0"/>
        <v>5</v>
      </c>
    </row>
    <row r="20" spans="2:14">
      <c r="B20" s="14" t="s">
        <v>8</v>
      </c>
      <c r="C20" s="18">
        <v>2</v>
      </c>
      <c r="D20" s="18">
        <v>3</v>
      </c>
      <c r="E20" s="18">
        <v>4</v>
      </c>
      <c r="F20" s="18">
        <v>5</v>
      </c>
      <c r="G20" s="18"/>
      <c r="J20" s="2" t="str">
        <f t="shared" si="1"/>
        <v>Kock 7</v>
      </c>
      <c r="K20" s="62">
        <f t="shared" si="0"/>
        <v>7</v>
      </c>
      <c r="L20" s="62">
        <f t="shared" si="0"/>
        <v>7</v>
      </c>
      <c r="M20" s="62">
        <f t="shared" si="0"/>
        <v>6</v>
      </c>
      <c r="N20" s="62">
        <f t="shared" si="0"/>
        <v>7</v>
      </c>
    </row>
    <row r="21" spans="2:14">
      <c r="B21" s="14" t="s">
        <v>9</v>
      </c>
      <c r="C21" s="18">
        <v>7</v>
      </c>
      <c r="D21" s="18">
        <v>7</v>
      </c>
      <c r="E21" s="18">
        <v>6</v>
      </c>
      <c r="F21" s="18">
        <v>7</v>
      </c>
      <c r="G21" s="18"/>
      <c r="J21" s="2" t="str">
        <f t="shared" si="1"/>
        <v>Kock 8</v>
      </c>
      <c r="K21" s="62">
        <f t="shared" si="0"/>
        <v>5</v>
      </c>
      <c r="L21" s="62">
        <f t="shared" si="0"/>
        <v>5</v>
      </c>
      <c r="M21" s="62">
        <f t="shared" si="0"/>
        <v>5</v>
      </c>
      <c r="N21" s="62">
        <f t="shared" si="0"/>
        <v>5</v>
      </c>
    </row>
    <row r="22" spans="2:14">
      <c r="B22" s="14" t="s">
        <v>10</v>
      </c>
      <c r="C22" s="18">
        <v>5</v>
      </c>
      <c r="D22" s="18">
        <v>5</v>
      </c>
      <c r="E22" s="18">
        <v>5</v>
      </c>
      <c r="F22" s="18">
        <v>5</v>
      </c>
      <c r="G22" s="18"/>
      <c r="J22" s="2" t="str">
        <f t="shared" si="1"/>
        <v>Kock 9</v>
      </c>
      <c r="K22" s="62">
        <f t="shared" si="0"/>
        <v>7</v>
      </c>
      <c r="L22" s="62">
        <f t="shared" si="0"/>
        <v>5</v>
      </c>
      <c r="M22" s="62">
        <f t="shared" si="0"/>
        <v>6</v>
      </c>
      <c r="N22" s="62">
        <f t="shared" si="0"/>
        <v>7</v>
      </c>
    </row>
    <row r="23" spans="2:14">
      <c r="B23" s="14" t="s">
        <v>11</v>
      </c>
      <c r="C23" s="18">
        <v>7</v>
      </c>
      <c r="D23" s="18">
        <v>5</v>
      </c>
      <c r="E23" s="18">
        <v>6</v>
      </c>
      <c r="F23" s="18">
        <v>7</v>
      </c>
      <c r="G23" s="18"/>
      <c r="J23" s="2" t="str">
        <f t="shared" si="1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62">
        <f t="shared" si="0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49</v>
      </c>
      <c r="D30" s="18">
        <f>SUM(D15:D29)</f>
        <v>46</v>
      </c>
      <c r="E30" s="18">
        <f>SUM(E15:E29)</f>
        <v>48</v>
      </c>
      <c r="F30" s="18">
        <f>SUM(F15:F29)*2</f>
        <v>97</v>
      </c>
      <c r="G30" s="18"/>
    </row>
    <row r="31" spans="2:14">
      <c r="B31" s="19" t="s">
        <v>17</v>
      </c>
      <c r="C31" s="20">
        <f>C30/C8</f>
        <v>5.4444444444444446</v>
      </c>
      <c r="D31" s="20">
        <f>D30/C8</f>
        <v>5.1111111111111107</v>
      </c>
      <c r="E31" s="20">
        <f>E30/C8</f>
        <v>5.333333333333333</v>
      </c>
      <c r="F31" s="20">
        <f>F30/C8</f>
        <v>10.777777777777779</v>
      </c>
      <c r="G31" s="21">
        <f>SUM(C31:F31)</f>
        <v>26.666666666666668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 t="s">
        <v>186</v>
      </c>
      <c r="E37" s="2" t="s">
        <v>245</v>
      </c>
      <c r="F37" s="2" t="s">
        <v>106</v>
      </c>
      <c r="G37" s="2" t="s">
        <v>331</v>
      </c>
    </row>
    <row r="38" spans="2:9">
      <c r="B38" s="11"/>
      <c r="C38" s="11" t="s">
        <v>187</v>
      </c>
      <c r="E38" s="2" t="s">
        <v>243</v>
      </c>
      <c r="F38" s="2" t="s">
        <v>107</v>
      </c>
      <c r="G38" s="2" t="s">
        <v>290</v>
      </c>
    </row>
    <row r="39" spans="2:9">
      <c r="B39" s="26" t="s">
        <v>188</v>
      </c>
      <c r="C39" s="11" t="s">
        <v>333</v>
      </c>
      <c r="F39" s="2" t="s">
        <v>108</v>
      </c>
      <c r="G39" s="2" t="s">
        <v>332</v>
      </c>
    </row>
    <row r="40" spans="2:9">
      <c r="B40" s="11"/>
      <c r="C40" s="11" t="s">
        <v>225</v>
      </c>
      <c r="E40" s="2" t="s">
        <v>109</v>
      </c>
    </row>
    <row r="41" spans="2:9">
      <c r="B41" s="11"/>
      <c r="C41" s="11"/>
      <c r="E41" s="2" t="s">
        <v>84</v>
      </c>
      <c r="F41" s="2" t="s">
        <v>244</v>
      </c>
    </row>
    <row r="42" spans="2:9">
      <c r="B42" s="11"/>
      <c r="C42" s="2" t="s">
        <v>383</v>
      </c>
      <c r="E42" s="2" t="s">
        <v>110</v>
      </c>
      <c r="F42" s="11" t="s">
        <v>189</v>
      </c>
    </row>
    <row r="43" spans="2:9">
      <c r="B43" s="27"/>
      <c r="C43" s="11" t="s">
        <v>384</v>
      </c>
      <c r="F43" s="2" t="s">
        <v>190</v>
      </c>
    </row>
    <row r="44" spans="2:9">
      <c r="B44" s="25"/>
      <c r="C44" s="11"/>
      <c r="D44" s="2" t="s">
        <v>191</v>
      </c>
    </row>
    <row r="45" spans="2:9">
      <c r="B45" s="27"/>
      <c r="C45" s="11"/>
      <c r="D45" s="2" t="s">
        <v>206</v>
      </c>
      <c r="F45" s="2" t="s">
        <v>422</v>
      </c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19" priority="7" operator="greaterThan">
      <formula>10</formula>
    </cfRule>
  </conditionalFormatting>
  <conditionalFormatting sqref="C15:F29">
    <cfRule type="cellIs" dxfId="18" priority="1" operator="lessThan">
      <formula>1</formula>
    </cfRule>
    <cfRule type="cellIs" dxfId="17" priority="4" operator="lessThan">
      <formula>1</formula>
    </cfRule>
    <cfRule type="cellIs" dxfId="16" priority="5" operator="lessThan">
      <formula>1</formula>
    </cfRule>
    <cfRule type="cellIs" dxfId="15" priority="6" operator="greaterThan">
      <formula>10</formula>
    </cfRule>
  </conditionalFormatting>
  <conditionalFormatting sqref="C8">
    <cfRule type="cellIs" dxfId="14" priority="2" operator="lessThan">
      <formula>1</formula>
    </cfRule>
    <cfRule type="cellIs" dxfId="13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60" zoomScaleNormal="60" workbookViewId="0">
      <selection activeCell="G4" sqref="G4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1.4414062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4" width="8.88671875" style="62"/>
    <col min="15" max="16384" width="8.88671875" style="2"/>
  </cols>
  <sheetData>
    <row r="3" spans="2:14" ht="21">
      <c r="D3" s="3" t="s">
        <v>61</v>
      </c>
    </row>
    <row r="5" spans="2:14" s="8" customFormat="1" ht="27" customHeight="1">
      <c r="B5" s="4">
        <v>15</v>
      </c>
      <c r="C5" s="5"/>
      <c r="D5" s="6"/>
      <c r="E5" s="6"/>
      <c r="F5" s="6"/>
      <c r="G5" s="7"/>
      <c r="K5" s="64"/>
      <c r="L5" s="64"/>
      <c r="M5" s="64"/>
      <c r="N5" s="64"/>
    </row>
    <row r="6" spans="2:14" s="8" customFormat="1" ht="27" customHeight="1">
      <c r="B6" s="4" t="s">
        <v>464</v>
      </c>
      <c r="C6" s="5"/>
      <c r="D6" s="6"/>
      <c r="E6" s="6"/>
      <c r="F6" s="6"/>
      <c r="G6" s="7"/>
      <c r="K6" s="64"/>
      <c r="L6" s="64"/>
      <c r="M6" s="64"/>
      <c r="N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  <c r="N7" s="64"/>
    </row>
    <row r="8" spans="2:14" s="8" customFormat="1" ht="21">
      <c r="B8" s="9" t="s">
        <v>25</v>
      </c>
      <c r="C8" s="57">
        <v>5</v>
      </c>
      <c r="D8" s="6"/>
      <c r="E8" s="6"/>
      <c r="F8" s="6"/>
      <c r="G8" s="7"/>
      <c r="K8" s="64"/>
      <c r="L8" s="64"/>
      <c r="M8" s="64"/>
      <c r="N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6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N28" si="0">C15</f>
        <v>2</v>
      </c>
      <c r="L14" s="62">
        <f t="shared" si="0"/>
        <v>6</v>
      </c>
      <c r="M14" s="62">
        <f t="shared" si="0"/>
        <v>5</v>
      </c>
      <c r="N14" s="62">
        <f>F15</f>
        <v>4</v>
      </c>
    </row>
    <row r="15" spans="2:14">
      <c r="B15" s="16" t="s">
        <v>3</v>
      </c>
      <c r="C15" s="17">
        <v>2</v>
      </c>
      <c r="D15" s="17">
        <v>6</v>
      </c>
      <c r="E15" s="17">
        <v>5</v>
      </c>
      <c r="F15" s="17">
        <v>4</v>
      </c>
      <c r="G15" s="17"/>
      <c r="J15" s="2" t="str">
        <f t="shared" ref="J15:J24" si="1">B16</f>
        <v>Kock2</v>
      </c>
      <c r="K15" s="62">
        <f t="shared" si="0"/>
        <v>0</v>
      </c>
      <c r="L15" s="62">
        <f t="shared" si="0"/>
        <v>0</v>
      </c>
      <c r="M15" s="62">
        <f t="shared" si="0"/>
        <v>0</v>
      </c>
      <c r="N15" s="62">
        <f>F16</f>
        <v>0</v>
      </c>
    </row>
    <row r="16" spans="2:14">
      <c r="B16" s="14" t="s">
        <v>4</v>
      </c>
      <c r="C16" s="18"/>
      <c r="D16" s="18"/>
      <c r="E16" s="18"/>
      <c r="F16" s="18"/>
      <c r="G16" s="18"/>
      <c r="J16" s="2" t="str">
        <f t="shared" si="1"/>
        <v>Kock 3</v>
      </c>
      <c r="K16" s="62">
        <f t="shared" si="0"/>
        <v>2</v>
      </c>
      <c r="L16" s="62">
        <f t="shared" si="0"/>
        <v>4</v>
      </c>
      <c r="M16" s="62">
        <f t="shared" si="0"/>
        <v>4</v>
      </c>
      <c r="N16" s="62">
        <f t="shared" si="0"/>
        <v>3</v>
      </c>
    </row>
    <row r="17" spans="2:14">
      <c r="B17" s="14" t="s">
        <v>5</v>
      </c>
      <c r="C17" s="18">
        <v>2</v>
      </c>
      <c r="D17" s="18">
        <v>4</v>
      </c>
      <c r="E17" s="18">
        <v>4</v>
      </c>
      <c r="F17" s="18">
        <v>3</v>
      </c>
      <c r="G17" s="18"/>
      <c r="J17" s="2" t="str">
        <f t="shared" si="1"/>
        <v>Kock 4</v>
      </c>
      <c r="K17" s="62">
        <f t="shared" si="0"/>
        <v>2</v>
      </c>
      <c r="L17" s="62">
        <f t="shared" si="0"/>
        <v>5</v>
      </c>
      <c r="M17" s="62">
        <f t="shared" si="0"/>
        <v>3</v>
      </c>
      <c r="N17" s="62">
        <f t="shared" si="0"/>
        <v>4</v>
      </c>
    </row>
    <row r="18" spans="2:14">
      <c r="B18" s="14" t="s">
        <v>6</v>
      </c>
      <c r="C18" s="18">
        <v>2</v>
      </c>
      <c r="D18" s="18">
        <v>5</v>
      </c>
      <c r="E18" s="18">
        <v>3</v>
      </c>
      <c r="F18" s="18">
        <v>4</v>
      </c>
      <c r="G18" s="18"/>
      <c r="J18" s="2" t="str">
        <f t="shared" si="1"/>
        <v>Kock 5</v>
      </c>
      <c r="K18" s="62">
        <f t="shared" si="0"/>
        <v>4</v>
      </c>
      <c r="L18" s="62">
        <f t="shared" si="0"/>
        <v>4</v>
      </c>
      <c r="M18" s="62">
        <f t="shared" si="0"/>
        <v>5</v>
      </c>
      <c r="N18" s="62">
        <f t="shared" si="0"/>
        <v>6</v>
      </c>
    </row>
    <row r="19" spans="2:14">
      <c r="B19" s="14" t="s">
        <v>7</v>
      </c>
      <c r="C19" s="18">
        <v>4</v>
      </c>
      <c r="D19" s="18">
        <v>4</v>
      </c>
      <c r="E19" s="18">
        <v>5</v>
      </c>
      <c r="F19" s="18">
        <v>6</v>
      </c>
      <c r="G19" s="18"/>
      <c r="J19" s="2" t="str">
        <f t="shared" si="1"/>
        <v>Kock 6</v>
      </c>
      <c r="K19" s="62">
        <f t="shared" si="0"/>
        <v>0</v>
      </c>
      <c r="L19" s="62">
        <f t="shared" si="0"/>
        <v>0</v>
      </c>
      <c r="M19" s="62">
        <f t="shared" si="0"/>
        <v>0</v>
      </c>
      <c r="N19" s="62">
        <f t="shared" si="0"/>
        <v>0</v>
      </c>
    </row>
    <row r="20" spans="2:14">
      <c r="B20" s="14" t="s">
        <v>8</v>
      </c>
      <c r="C20" s="18"/>
      <c r="D20" s="18"/>
      <c r="E20" s="18"/>
      <c r="F20" s="18"/>
      <c r="G20" s="18"/>
      <c r="J20" s="2" t="str">
        <f t="shared" si="1"/>
        <v>Kock 7</v>
      </c>
      <c r="K20" s="62">
        <f t="shared" si="0"/>
        <v>0</v>
      </c>
      <c r="L20" s="62">
        <f t="shared" si="0"/>
        <v>0</v>
      </c>
      <c r="M20" s="62">
        <f t="shared" si="0"/>
        <v>0</v>
      </c>
      <c r="N20" s="62">
        <f t="shared" si="0"/>
        <v>0</v>
      </c>
    </row>
    <row r="21" spans="2:14">
      <c r="B21" s="14" t="s">
        <v>9</v>
      </c>
      <c r="C21" s="18"/>
      <c r="D21" s="18"/>
      <c r="E21" s="18"/>
      <c r="F21" s="18"/>
      <c r="G21" s="18"/>
      <c r="J21" s="2" t="str">
        <f t="shared" si="1"/>
        <v>Kock 8</v>
      </c>
      <c r="K21" s="62">
        <f t="shared" si="0"/>
        <v>1</v>
      </c>
      <c r="L21" s="62">
        <f t="shared" si="0"/>
        <v>2</v>
      </c>
      <c r="M21" s="62">
        <f t="shared" si="0"/>
        <v>2</v>
      </c>
      <c r="N21" s="62">
        <f t="shared" si="0"/>
        <v>2</v>
      </c>
    </row>
    <row r="22" spans="2:14">
      <c r="B22" s="14" t="s">
        <v>10</v>
      </c>
      <c r="C22" s="18">
        <v>1</v>
      </c>
      <c r="D22" s="18">
        <v>2</v>
      </c>
      <c r="E22" s="18">
        <v>2</v>
      </c>
      <c r="F22" s="18">
        <v>2</v>
      </c>
      <c r="G22" s="18"/>
      <c r="J22" s="2" t="str">
        <f t="shared" si="1"/>
        <v>Kock 9</v>
      </c>
      <c r="K22" s="62">
        <f t="shared" si="0"/>
        <v>0</v>
      </c>
      <c r="L22" s="62">
        <f t="shared" si="0"/>
        <v>0</v>
      </c>
      <c r="M22" s="62">
        <f t="shared" si="0"/>
        <v>0</v>
      </c>
      <c r="N22" s="62">
        <f t="shared" si="0"/>
        <v>0</v>
      </c>
    </row>
    <row r="23" spans="2:14">
      <c r="B23" s="14" t="s">
        <v>11</v>
      </c>
      <c r="C23" s="18"/>
      <c r="D23" s="18"/>
      <c r="E23" s="18"/>
      <c r="F23" s="18"/>
      <c r="G23" s="18"/>
      <c r="J23" s="2" t="str">
        <f t="shared" si="1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62">
        <f t="shared" si="0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11</v>
      </c>
      <c r="D30" s="18">
        <f>SUM(D15:D29)</f>
        <v>21</v>
      </c>
      <c r="E30" s="18">
        <f>SUM(E15:E29)</f>
        <v>19</v>
      </c>
      <c r="F30" s="18">
        <f>SUM(F15:F29)*2</f>
        <v>38</v>
      </c>
      <c r="G30" s="18"/>
    </row>
    <row r="31" spans="2:14">
      <c r="B31" s="19" t="s">
        <v>17</v>
      </c>
      <c r="C31" s="20">
        <f>C30/C8</f>
        <v>2.2000000000000002</v>
      </c>
      <c r="D31" s="20">
        <f>D30/C8</f>
        <v>4.2</v>
      </c>
      <c r="E31" s="20">
        <f>E30/C8</f>
        <v>3.8</v>
      </c>
      <c r="F31" s="20">
        <f>F30/C8</f>
        <v>7.6</v>
      </c>
      <c r="G31" s="21">
        <f>SUM(C31:F31)</f>
        <v>17.799999999999997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/>
      <c r="E37" s="2" t="s">
        <v>111</v>
      </c>
    </row>
    <row r="38" spans="2:9">
      <c r="B38" s="11"/>
      <c r="C38" s="11" t="s">
        <v>107</v>
      </c>
      <c r="E38" s="2" t="s">
        <v>334</v>
      </c>
      <c r="G38" s="2" t="s">
        <v>229</v>
      </c>
    </row>
    <row r="39" spans="2:9">
      <c r="B39" s="26"/>
      <c r="C39" s="11" t="s">
        <v>112</v>
      </c>
      <c r="G39" s="2" t="s">
        <v>291</v>
      </c>
    </row>
    <row r="40" spans="2:9">
      <c r="B40" s="11"/>
      <c r="C40" s="2" t="s">
        <v>227</v>
      </c>
    </row>
    <row r="41" spans="2:9">
      <c r="B41" s="11"/>
      <c r="C41" s="11" t="s">
        <v>228</v>
      </c>
      <c r="E41" s="2" t="s">
        <v>385</v>
      </c>
    </row>
    <row r="42" spans="2:9">
      <c r="B42" s="11"/>
      <c r="C42" s="11" t="s">
        <v>226</v>
      </c>
    </row>
    <row r="43" spans="2:9">
      <c r="B43" s="27"/>
      <c r="C43" s="11"/>
    </row>
    <row r="44" spans="2:9">
      <c r="B44" s="25"/>
      <c r="C44" s="11" t="s">
        <v>246</v>
      </c>
    </row>
    <row r="45" spans="2:9">
      <c r="B45" s="27"/>
      <c r="C45" s="11" t="s">
        <v>247</v>
      </c>
    </row>
    <row r="46" spans="2:9">
      <c r="B46" s="25"/>
      <c r="C46" s="11"/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12" priority="7" operator="greaterThan">
      <formula>10</formula>
    </cfRule>
  </conditionalFormatting>
  <conditionalFormatting sqref="C15:F29">
    <cfRule type="cellIs" dxfId="11" priority="1" operator="lessThan">
      <formula>1</formula>
    </cfRule>
    <cfRule type="cellIs" dxfId="10" priority="4" operator="lessThan">
      <formula>1</formula>
    </cfRule>
    <cfRule type="cellIs" dxfId="9" priority="5" operator="lessThan">
      <formula>1</formula>
    </cfRule>
    <cfRule type="cellIs" dxfId="8" priority="6" operator="greaterThan">
      <formula>10</formula>
    </cfRule>
  </conditionalFormatting>
  <conditionalFormatting sqref="C8">
    <cfRule type="cellIs" dxfId="7" priority="2" operator="lessThan">
      <formula>1</formula>
    </cfRule>
    <cfRule type="cellIs" dxfId="6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4.4"/>
  <sheetData>
    <row r="3" spans="1:1" ht="21">
      <c r="A3" s="1"/>
    </row>
    <row r="4" spans="1:1" ht="21">
      <c r="A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70" zoomScaleNormal="70" workbookViewId="0">
      <selection activeCell="G6" sqref="G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2" width="13.44140625" style="2" bestFit="1" customWidth="1"/>
    <col min="13" max="13" width="9.6640625" style="2" customWidth="1"/>
    <col min="14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423</v>
      </c>
      <c r="C5" s="5"/>
      <c r="D5" s="6"/>
      <c r="E5" s="6"/>
      <c r="F5" s="6"/>
      <c r="G5" s="7"/>
    </row>
    <row r="6" spans="2:14" s="8" customFormat="1" ht="27" customHeight="1">
      <c r="B6" s="4" t="s">
        <v>424</v>
      </c>
      <c r="C6" s="5"/>
      <c r="D6" s="6"/>
      <c r="E6" s="6"/>
      <c r="F6" s="6"/>
      <c r="G6" s="7"/>
    </row>
    <row r="7" spans="2:14" s="8" customFormat="1" ht="13.5" customHeight="1">
      <c r="B7" s="4"/>
      <c r="C7" s="5"/>
      <c r="D7" s="6"/>
      <c r="E7" s="6"/>
      <c r="F7" s="6"/>
      <c r="G7" s="7"/>
    </row>
    <row r="8" spans="2:14" s="8" customFormat="1" ht="21">
      <c r="B8" s="9" t="s">
        <v>25</v>
      </c>
      <c r="C8" s="57">
        <v>8</v>
      </c>
      <c r="D8" s="6"/>
      <c r="E8" s="6"/>
      <c r="F8" s="6"/>
      <c r="G8" s="7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27</v>
      </c>
      <c r="E10" s="59" t="s">
        <v>43</v>
      </c>
      <c r="F10" s="12" t="s">
        <v>44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2" t="s">
        <v>0</v>
      </c>
      <c r="L13" s="2" t="s">
        <v>26</v>
      </c>
      <c r="M13" s="2" t="s">
        <v>45</v>
      </c>
      <c r="N13" s="2" t="s">
        <v>46</v>
      </c>
    </row>
    <row r="14" spans="2:14">
      <c r="B14" s="15"/>
      <c r="C14" s="16"/>
      <c r="D14" s="16"/>
      <c r="E14" s="16"/>
      <c r="F14" s="16"/>
      <c r="G14" s="16"/>
      <c r="J14" s="22" t="str">
        <f>B15</f>
        <v>Kock 1</v>
      </c>
      <c r="K14" s="22">
        <f>C15</f>
        <v>7</v>
      </c>
      <c r="L14" s="22">
        <f>D15</f>
        <v>6</v>
      </c>
      <c r="M14" s="22">
        <f>E15</f>
        <v>6</v>
      </c>
      <c r="N14" s="22">
        <f>F15</f>
        <v>6</v>
      </c>
    </row>
    <row r="15" spans="2:14">
      <c r="B15" s="16" t="s">
        <v>3</v>
      </c>
      <c r="C15" s="17">
        <v>7</v>
      </c>
      <c r="D15" s="17">
        <v>6</v>
      </c>
      <c r="E15" s="17">
        <v>6</v>
      </c>
      <c r="F15" s="17">
        <v>6</v>
      </c>
      <c r="G15" s="17"/>
      <c r="J15" s="22" t="str">
        <f t="shared" ref="J15:J24" si="0">B16</f>
        <v>Kock2</v>
      </c>
      <c r="K15" s="22">
        <f t="shared" ref="K15:N22" si="1">C16</f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</row>
    <row r="16" spans="2:14">
      <c r="B16" s="14" t="s">
        <v>4</v>
      </c>
      <c r="C16" s="18"/>
      <c r="D16" s="18"/>
      <c r="E16" s="18"/>
      <c r="F16" s="18"/>
      <c r="G16" s="18"/>
      <c r="J16" s="22" t="str">
        <f t="shared" si="0"/>
        <v>Kock 3</v>
      </c>
      <c r="K16" s="22">
        <f t="shared" si="1"/>
        <v>6</v>
      </c>
      <c r="L16" s="22">
        <f t="shared" si="1"/>
        <v>4</v>
      </c>
      <c r="M16" s="22">
        <f t="shared" si="1"/>
        <v>4</v>
      </c>
      <c r="N16" s="22">
        <f t="shared" si="1"/>
        <v>4</v>
      </c>
    </row>
    <row r="17" spans="2:14">
      <c r="B17" s="14" t="s">
        <v>5</v>
      </c>
      <c r="C17" s="18">
        <v>6</v>
      </c>
      <c r="D17" s="18">
        <v>4</v>
      </c>
      <c r="E17" s="18">
        <v>4</v>
      </c>
      <c r="F17" s="18">
        <v>4</v>
      </c>
      <c r="G17" s="18"/>
      <c r="J17" s="22" t="str">
        <f t="shared" si="0"/>
        <v>Kock 4</v>
      </c>
      <c r="K17" s="22">
        <f t="shared" si="1"/>
        <v>6</v>
      </c>
      <c r="L17" s="22">
        <f t="shared" si="1"/>
        <v>4</v>
      </c>
      <c r="M17" s="22">
        <f t="shared" si="1"/>
        <v>4</v>
      </c>
      <c r="N17" s="22">
        <f t="shared" si="1"/>
        <v>4</v>
      </c>
    </row>
    <row r="18" spans="2:14">
      <c r="B18" s="14" t="s">
        <v>6</v>
      </c>
      <c r="C18" s="18">
        <v>6</v>
      </c>
      <c r="D18" s="18">
        <v>4</v>
      </c>
      <c r="E18" s="18">
        <v>4</v>
      </c>
      <c r="F18" s="18">
        <v>4</v>
      </c>
      <c r="G18" s="18"/>
      <c r="J18" s="22" t="str">
        <f t="shared" si="0"/>
        <v>Kock 5</v>
      </c>
      <c r="K18" s="22">
        <f t="shared" si="1"/>
        <v>8</v>
      </c>
      <c r="L18" s="22">
        <f t="shared" si="1"/>
        <v>7</v>
      </c>
      <c r="M18" s="22">
        <f t="shared" si="1"/>
        <v>6</v>
      </c>
      <c r="N18" s="22">
        <f t="shared" si="1"/>
        <v>7</v>
      </c>
    </row>
    <row r="19" spans="2:14">
      <c r="B19" s="14" t="s">
        <v>7</v>
      </c>
      <c r="C19" s="18">
        <v>8</v>
      </c>
      <c r="D19" s="18">
        <v>7</v>
      </c>
      <c r="E19" s="18">
        <v>6</v>
      </c>
      <c r="F19" s="18">
        <v>7</v>
      </c>
      <c r="G19" s="18"/>
      <c r="J19" s="22" t="str">
        <f t="shared" si="0"/>
        <v>Kock 6</v>
      </c>
      <c r="K19" s="22">
        <f t="shared" si="1"/>
        <v>7</v>
      </c>
      <c r="L19" s="22">
        <f t="shared" si="1"/>
        <v>4</v>
      </c>
      <c r="M19" s="22">
        <f t="shared" si="1"/>
        <v>4</v>
      </c>
      <c r="N19" s="22">
        <f t="shared" si="1"/>
        <v>5</v>
      </c>
    </row>
    <row r="20" spans="2:14">
      <c r="B20" s="14" t="s">
        <v>8</v>
      </c>
      <c r="C20" s="18">
        <v>7</v>
      </c>
      <c r="D20" s="18">
        <v>4</v>
      </c>
      <c r="E20" s="18">
        <v>4</v>
      </c>
      <c r="F20" s="18">
        <v>5</v>
      </c>
      <c r="G20" s="18"/>
      <c r="J20" s="22" t="str">
        <f t="shared" si="0"/>
        <v>Kock 7</v>
      </c>
      <c r="K20" s="22">
        <f t="shared" si="1"/>
        <v>8</v>
      </c>
      <c r="L20" s="22">
        <f t="shared" si="1"/>
        <v>7</v>
      </c>
      <c r="M20" s="22">
        <f t="shared" si="1"/>
        <v>6</v>
      </c>
      <c r="N20" s="22">
        <f t="shared" si="1"/>
        <v>5</v>
      </c>
    </row>
    <row r="21" spans="2:14">
      <c r="B21" s="14" t="s">
        <v>9</v>
      </c>
      <c r="C21" s="18">
        <v>8</v>
      </c>
      <c r="D21" s="18">
        <v>7</v>
      </c>
      <c r="E21" s="18">
        <v>6</v>
      </c>
      <c r="F21" s="18">
        <v>5</v>
      </c>
      <c r="G21" s="18"/>
      <c r="J21" s="22" t="str">
        <f t="shared" si="0"/>
        <v>Kock 8</v>
      </c>
      <c r="K21" s="22">
        <f t="shared" si="1"/>
        <v>6</v>
      </c>
      <c r="L21" s="22">
        <f t="shared" si="1"/>
        <v>7</v>
      </c>
      <c r="M21" s="22">
        <f t="shared" si="1"/>
        <v>5.5</v>
      </c>
      <c r="N21" s="22">
        <f t="shared" si="1"/>
        <v>6</v>
      </c>
    </row>
    <row r="22" spans="2:14">
      <c r="B22" s="14" t="s">
        <v>10</v>
      </c>
      <c r="C22" s="18">
        <v>6</v>
      </c>
      <c r="D22" s="18">
        <v>7</v>
      </c>
      <c r="E22" s="18">
        <v>5.5</v>
      </c>
      <c r="F22" s="18">
        <v>6</v>
      </c>
      <c r="G22" s="18"/>
      <c r="J22" s="22" t="str">
        <f t="shared" si="0"/>
        <v>Kock 9</v>
      </c>
      <c r="K22" s="22">
        <f t="shared" si="1"/>
        <v>7</v>
      </c>
      <c r="L22" s="22">
        <f t="shared" si="1"/>
        <v>6</v>
      </c>
      <c r="M22" s="22">
        <f t="shared" si="1"/>
        <v>6</v>
      </c>
      <c r="N22" s="22">
        <f t="shared" si="1"/>
        <v>6.5</v>
      </c>
    </row>
    <row r="23" spans="2:14">
      <c r="B23" s="14" t="s">
        <v>11</v>
      </c>
      <c r="C23" s="18">
        <v>7</v>
      </c>
      <c r="D23" s="18">
        <v>6</v>
      </c>
      <c r="E23" s="18">
        <v>6</v>
      </c>
      <c r="F23" s="18">
        <v>6.5</v>
      </c>
      <c r="G23" s="18"/>
      <c r="J23" s="22" t="str">
        <f t="shared" si="0"/>
        <v>Kock 10</v>
      </c>
      <c r="K23" s="22">
        <f>C24</f>
        <v>0</v>
      </c>
      <c r="L23" s="22">
        <f>D24</f>
        <v>0</v>
      </c>
      <c r="M23" s="22"/>
      <c r="N23" s="22">
        <f>F24</f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2" t="str">
        <f t="shared" si="0"/>
        <v>Kock 11</v>
      </c>
      <c r="K24" s="22">
        <f t="shared" ref="K24:N28" si="2">C25</f>
        <v>0</v>
      </c>
      <c r="L24" s="22">
        <f t="shared" si="2"/>
        <v>0</v>
      </c>
      <c r="M24" s="22">
        <f t="shared" si="2"/>
        <v>0</v>
      </c>
      <c r="N24" s="22">
        <f t="shared" si="2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2" t="s">
        <v>38</v>
      </c>
      <c r="K25" s="22">
        <f t="shared" si="2"/>
        <v>0</v>
      </c>
      <c r="L25" s="22">
        <f t="shared" si="2"/>
        <v>0</v>
      </c>
      <c r="M25" s="22">
        <f t="shared" si="2"/>
        <v>0</v>
      </c>
      <c r="N25" s="22">
        <f t="shared" si="2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2" t="s">
        <v>39</v>
      </c>
      <c r="K26" s="22">
        <f t="shared" si="2"/>
        <v>0</v>
      </c>
      <c r="L26" s="22">
        <f t="shared" si="2"/>
        <v>0</v>
      </c>
      <c r="M26" s="22">
        <f t="shared" si="2"/>
        <v>0</v>
      </c>
      <c r="N26" s="22">
        <f t="shared" si="2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2" t="s">
        <v>40</v>
      </c>
      <c r="K27" s="22">
        <f t="shared" si="2"/>
        <v>0</v>
      </c>
      <c r="L27" s="22">
        <f t="shared" si="2"/>
        <v>0</v>
      </c>
      <c r="M27" s="22">
        <f t="shared" si="2"/>
        <v>0</v>
      </c>
      <c r="N27" s="22">
        <f t="shared" si="2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2" t="s">
        <v>41</v>
      </c>
      <c r="K28" s="22">
        <f t="shared" si="2"/>
        <v>0</v>
      </c>
      <c r="L28" s="22">
        <f t="shared" si="2"/>
        <v>0</v>
      </c>
      <c r="M28" s="22">
        <f t="shared" si="2"/>
        <v>0</v>
      </c>
      <c r="N28" s="22">
        <f t="shared" si="2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55</v>
      </c>
      <c r="D30" s="18">
        <f>SUM(D15:D29)</f>
        <v>45</v>
      </c>
      <c r="E30" s="18">
        <f>SUM(E15:E29)</f>
        <v>41.5</v>
      </c>
      <c r="F30" s="18">
        <f>SUM(F15:F29)*2</f>
        <v>87</v>
      </c>
      <c r="G30" s="18"/>
    </row>
    <row r="31" spans="2:14">
      <c r="B31" s="19" t="s">
        <v>17</v>
      </c>
      <c r="C31" s="20">
        <f>C30/C8</f>
        <v>6.875</v>
      </c>
      <c r="D31" s="20">
        <f>D30/C8</f>
        <v>5.625</v>
      </c>
      <c r="E31" s="20">
        <f>E30/C8</f>
        <v>5.1875</v>
      </c>
      <c r="F31" s="20">
        <f>F30/C8</f>
        <v>10.875</v>
      </c>
      <c r="G31" s="21">
        <f>SUM(C31:F31)</f>
        <v>28.5625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 t="s">
        <v>292</v>
      </c>
      <c r="E36" s="11"/>
      <c r="F36" s="11"/>
      <c r="G36" s="11"/>
      <c r="H36" s="11"/>
      <c r="I36" s="11"/>
    </row>
    <row r="37" spans="2:9">
      <c r="B37" s="11"/>
      <c r="C37" s="2" t="s">
        <v>113</v>
      </c>
      <c r="E37" s="11" t="s">
        <v>64</v>
      </c>
      <c r="G37" s="2" t="s">
        <v>116</v>
      </c>
    </row>
    <row r="38" spans="2:9">
      <c r="B38" s="11"/>
      <c r="C38" s="11"/>
      <c r="E38" s="2" t="s">
        <v>230</v>
      </c>
      <c r="G38" s="2" t="s">
        <v>335</v>
      </c>
    </row>
    <row r="39" spans="2:9">
      <c r="B39" s="26"/>
      <c r="C39" s="11" t="s">
        <v>114</v>
      </c>
      <c r="E39" s="2" t="s">
        <v>142</v>
      </c>
      <c r="G39" s="2" t="s">
        <v>336</v>
      </c>
    </row>
    <row r="40" spans="2:9">
      <c r="B40" s="11"/>
      <c r="C40" s="11" t="s">
        <v>115</v>
      </c>
      <c r="F40" s="2" t="s">
        <v>250</v>
      </c>
    </row>
    <row r="41" spans="2:9">
      <c r="B41" s="11"/>
      <c r="C41" s="2" t="s">
        <v>192</v>
      </c>
      <c r="F41" s="2" t="s">
        <v>338</v>
      </c>
      <c r="G41" s="2" t="s">
        <v>294</v>
      </c>
    </row>
    <row r="42" spans="2:9">
      <c r="B42" s="11"/>
      <c r="C42" s="11" t="s">
        <v>293</v>
      </c>
      <c r="D42" s="11" t="s">
        <v>126</v>
      </c>
      <c r="F42" s="2" t="s">
        <v>339</v>
      </c>
      <c r="G42" s="2" t="s">
        <v>337</v>
      </c>
    </row>
    <row r="43" spans="2:9">
      <c r="B43" s="27"/>
      <c r="C43" s="11"/>
      <c r="D43" s="2" t="s">
        <v>248</v>
      </c>
    </row>
    <row r="44" spans="2:9">
      <c r="B44" s="25"/>
      <c r="D44" s="2" t="s">
        <v>249</v>
      </c>
      <c r="G44" s="2" t="s">
        <v>388</v>
      </c>
    </row>
    <row r="45" spans="2:9">
      <c r="B45" s="27"/>
      <c r="C45" s="11"/>
      <c r="D45" s="2" t="s">
        <v>251</v>
      </c>
    </row>
    <row r="46" spans="2:9">
      <c r="B46" s="25"/>
      <c r="C46" s="11"/>
      <c r="D46" s="2" t="s">
        <v>386</v>
      </c>
      <c r="E46" s="11"/>
    </row>
    <row r="47" spans="2:9">
      <c r="B47" s="25"/>
      <c r="C47" s="11"/>
      <c r="D47" s="2" t="s">
        <v>387</v>
      </c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25:F29">
    <cfRule type="cellIs" dxfId="118" priority="6" operator="lessThan">
      <formula>1</formula>
    </cfRule>
    <cfRule type="cellIs" dxfId="117" priority="9" operator="lessThan">
      <formula>1</formula>
    </cfRule>
    <cfRule type="cellIs" dxfId="116" priority="10" operator="lessThan">
      <formula>1</formula>
    </cfRule>
    <cfRule type="cellIs" dxfId="115" priority="11" operator="greaterThan">
      <formula>10</formula>
    </cfRule>
  </conditionalFormatting>
  <conditionalFormatting sqref="C8">
    <cfRule type="cellIs" dxfId="114" priority="7" operator="lessThan">
      <formula>1</formula>
    </cfRule>
    <cfRule type="cellIs" dxfId="113" priority="8" operator="lessThan">
      <formula>1</formula>
    </cfRule>
  </conditionalFormatting>
  <conditionalFormatting sqref="C15">
    <cfRule type="cellIs" dxfId="112" priority="5" operator="greaterThan">
      <formula>10</formula>
    </cfRule>
  </conditionalFormatting>
  <conditionalFormatting sqref="C15:F24">
    <cfRule type="cellIs" dxfId="111" priority="1" operator="lessThan">
      <formula>1</formula>
    </cfRule>
    <cfRule type="cellIs" dxfId="110" priority="2" operator="lessThan">
      <formula>1</formula>
    </cfRule>
    <cfRule type="cellIs" dxfId="109" priority="3" operator="lessThan">
      <formula>1</formula>
    </cfRule>
    <cfRule type="cellIs" dxfId="108" priority="4" operator="greaterThan">
      <formula>10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70" zoomScaleNormal="70" workbookViewId="0">
      <selection activeCell="E5" sqref="E5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426</v>
      </c>
      <c r="C5" s="5"/>
      <c r="D5" s="6"/>
      <c r="E5" s="6"/>
      <c r="F5" s="6"/>
      <c r="G5" s="7"/>
    </row>
    <row r="6" spans="2:14" s="8" customFormat="1" ht="27" customHeight="1">
      <c r="B6" s="4" t="s">
        <v>425</v>
      </c>
      <c r="C6" s="5"/>
      <c r="D6" s="6"/>
      <c r="E6" s="6"/>
      <c r="F6" s="6"/>
      <c r="G6" s="7"/>
    </row>
    <row r="7" spans="2:14" s="8" customFormat="1" ht="13.5" customHeight="1">
      <c r="B7" s="4"/>
      <c r="C7" s="5"/>
      <c r="D7" s="6"/>
      <c r="E7" s="6"/>
      <c r="F7" s="6"/>
      <c r="G7" s="7"/>
    </row>
    <row r="8" spans="2:14" s="8" customFormat="1" ht="21">
      <c r="B8" s="9" t="s">
        <v>25</v>
      </c>
      <c r="C8" s="57">
        <v>8</v>
      </c>
      <c r="D8" s="6"/>
      <c r="E8" s="6"/>
      <c r="F8" s="6"/>
      <c r="G8" s="7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27</v>
      </c>
      <c r="E10" s="59" t="s">
        <v>43</v>
      </c>
      <c r="F10" s="12" t="s">
        <v>44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2" t="s">
        <v>0</v>
      </c>
      <c r="L13" s="2" t="s">
        <v>26</v>
      </c>
      <c r="M13" s="2" t="s">
        <v>45</v>
      </c>
      <c r="N13" s="2" t="s">
        <v>46</v>
      </c>
    </row>
    <row r="14" spans="2:14">
      <c r="B14" s="15"/>
      <c r="C14" s="16"/>
      <c r="D14" s="16"/>
      <c r="E14" s="16"/>
      <c r="F14" s="16"/>
      <c r="G14" s="16"/>
      <c r="J14" s="22" t="str">
        <f>B15</f>
        <v>Kock 1</v>
      </c>
      <c r="K14" s="22">
        <f t="shared" ref="K14:M24" si="0">C15</f>
        <v>7</v>
      </c>
      <c r="L14" s="22">
        <f t="shared" si="0"/>
        <v>7</v>
      </c>
      <c r="M14" s="22">
        <f t="shared" si="0"/>
        <v>7</v>
      </c>
      <c r="N14" s="22">
        <f t="shared" ref="N14:N28" si="1">F15</f>
        <v>8</v>
      </c>
    </row>
    <row r="15" spans="2:14">
      <c r="B15" s="16" t="s">
        <v>3</v>
      </c>
      <c r="C15" s="17">
        <v>7</v>
      </c>
      <c r="D15" s="17">
        <v>7</v>
      </c>
      <c r="E15" s="17">
        <v>7</v>
      </c>
      <c r="F15" s="17">
        <v>8</v>
      </c>
      <c r="G15" s="17"/>
      <c r="J15" s="22" t="str">
        <f t="shared" ref="J15:J24" si="2">B16</f>
        <v>Kock2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1"/>
        <v>0</v>
      </c>
    </row>
    <row r="16" spans="2:14">
      <c r="B16" s="14" t="s">
        <v>4</v>
      </c>
      <c r="C16" s="18"/>
      <c r="D16" s="18"/>
      <c r="E16" s="18"/>
      <c r="F16" s="18"/>
      <c r="G16" s="18"/>
      <c r="J16" s="22" t="str">
        <f t="shared" si="2"/>
        <v>Kock 3</v>
      </c>
      <c r="K16" s="22">
        <f t="shared" si="0"/>
        <v>6</v>
      </c>
      <c r="L16" s="22">
        <f t="shared" si="0"/>
        <v>7</v>
      </c>
      <c r="M16" s="22">
        <f t="shared" si="0"/>
        <v>5</v>
      </c>
      <c r="N16" s="22">
        <f t="shared" si="1"/>
        <v>4</v>
      </c>
    </row>
    <row r="17" spans="2:14">
      <c r="B17" s="14" t="s">
        <v>5</v>
      </c>
      <c r="C17" s="18">
        <v>6</v>
      </c>
      <c r="D17" s="18">
        <v>7</v>
      </c>
      <c r="E17" s="18">
        <v>5</v>
      </c>
      <c r="F17" s="18">
        <v>4</v>
      </c>
      <c r="G17" s="18"/>
      <c r="J17" s="22" t="str">
        <f t="shared" si="2"/>
        <v>Kock 4</v>
      </c>
      <c r="K17" s="22">
        <f t="shared" si="0"/>
        <v>5</v>
      </c>
      <c r="L17" s="22">
        <f t="shared" si="0"/>
        <v>5</v>
      </c>
      <c r="M17" s="22">
        <f t="shared" si="0"/>
        <v>4</v>
      </c>
      <c r="N17" s="22">
        <f t="shared" si="1"/>
        <v>1</v>
      </c>
    </row>
    <row r="18" spans="2:14">
      <c r="B18" s="14" t="s">
        <v>6</v>
      </c>
      <c r="C18" s="18">
        <v>5</v>
      </c>
      <c r="D18" s="18">
        <v>5</v>
      </c>
      <c r="E18" s="18">
        <v>4</v>
      </c>
      <c r="F18" s="18">
        <v>1</v>
      </c>
      <c r="G18" s="18"/>
      <c r="J18" s="22" t="str">
        <f t="shared" si="2"/>
        <v>Kock 5</v>
      </c>
      <c r="K18" s="22">
        <f t="shared" si="0"/>
        <v>8</v>
      </c>
      <c r="L18" s="22">
        <f t="shared" si="0"/>
        <v>8</v>
      </c>
      <c r="M18" s="22">
        <f t="shared" si="0"/>
        <v>7</v>
      </c>
      <c r="N18" s="22">
        <f t="shared" si="1"/>
        <v>7</v>
      </c>
    </row>
    <row r="19" spans="2:14">
      <c r="B19" s="14" t="s">
        <v>7</v>
      </c>
      <c r="C19" s="18">
        <v>8</v>
      </c>
      <c r="D19" s="18">
        <v>8</v>
      </c>
      <c r="E19" s="18">
        <v>7</v>
      </c>
      <c r="F19" s="18">
        <v>7</v>
      </c>
      <c r="G19" s="18"/>
      <c r="J19" s="22" t="str">
        <f t="shared" si="2"/>
        <v>Kock 6</v>
      </c>
      <c r="K19" s="22">
        <f t="shared" si="0"/>
        <v>5</v>
      </c>
      <c r="L19" s="22">
        <f t="shared" si="0"/>
        <v>5</v>
      </c>
      <c r="M19" s="22">
        <f t="shared" si="0"/>
        <v>4</v>
      </c>
      <c r="N19" s="22">
        <f t="shared" si="1"/>
        <v>3</v>
      </c>
    </row>
    <row r="20" spans="2:14">
      <c r="B20" s="14" t="s">
        <v>8</v>
      </c>
      <c r="C20" s="18">
        <v>5</v>
      </c>
      <c r="D20" s="18">
        <v>5</v>
      </c>
      <c r="E20" s="18">
        <v>4</v>
      </c>
      <c r="F20" s="18">
        <v>3</v>
      </c>
      <c r="G20" s="18"/>
      <c r="J20" s="22" t="str">
        <f t="shared" si="2"/>
        <v>Kock 7</v>
      </c>
      <c r="K20" s="22">
        <f t="shared" si="0"/>
        <v>6</v>
      </c>
      <c r="L20" s="22">
        <f t="shared" si="0"/>
        <v>6</v>
      </c>
      <c r="M20" s="22">
        <f t="shared" si="0"/>
        <v>7</v>
      </c>
      <c r="N20" s="22">
        <f t="shared" si="1"/>
        <v>7</v>
      </c>
    </row>
    <row r="21" spans="2:14">
      <c r="B21" s="14" t="s">
        <v>9</v>
      </c>
      <c r="C21" s="18">
        <v>6</v>
      </c>
      <c r="D21" s="18">
        <v>6</v>
      </c>
      <c r="E21" s="18">
        <v>7</v>
      </c>
      <c r="F21" s="18">
        <v>7</v>
      </c>
      <c r="G21" s="18"/>
      <c r="J21" s="22" t="str">
        <f t="shared" si="2"/>
        <v>Kock 8</v>
      </c>
      <c r="K21" s="22">
        <f t="shared" si="0"/>
        <v>6</v>
      </c>
      <c r="L21" s="22">
        <f t="shared" si="0"/>
        <v>6</v>
      </c>
      <c r="M21" s="22">
        <f t="shared" si="0"/>
        <v>6</v>
      </c>
      <c r="N21" s="22">
        <f t="shared" si="1"/>
        <v>5</v>
      </c>
    </row>
    <row r="22" spans="2:14">
      <c r="B22" s="14" t="s">
        <v>10</v>
      </c>
      <c r="C22" s="18">
        <v>6</v>
      </c>
      <c r="D22" s="18">
        <v>6</v>
      </c>
      <c r="E22" s="18">
        <v>6</v>
      </c>
      <c r="F22" s="18">
        <v>5</v>
      </c>
      <c r="G22" s="18"/>
      <c r="J22" s="22" t="str">
        <f t="shared" si="2"/>
        <v>Kock 9</v>
      </c>
      <c r="K22" s="22">
        <f t="shared" si="0"/>
        <v>7</v>
      </c>
      <c r="L22" s="22">
        <f t="shared" si="0"/>
        <v>6</v>
      </c>
      <c r="M22" s="22">
        <f t="shared" si="0"/>
        <v>6</v>
      </c>
      <c r="N22" s="22">
        <f t="shared" si="1"/>
        <v>5</v>
      </c>
    </row>
    <row r="23" spans="2:14">
      <c r="B23" s="14" t="s">
        <v>11</v>
      </c>
      <c r="C23" s="18">
        <v>7</v>
      </c>
      <c r="D23" s="18">
        <v>6</v>
      </c>
      <c r="E23" s="18">
        <v>6</v>
      </c>
      <c r="F23" s="18">
        <v>5</v>
      </c>
      <c r="G23" s="18"/>
      <c r="J23" s="22" t="str">
        <f t="shared" si="2"/>
        <v>Kock 10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1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2" t="str">
        <f t="shared" si="2"/>
        <v>Kock 11</v>
      </c>
      <c r="K24" s="22">
        <f t="shared" si="0"/>
        <v>0</v>
      </c>
      <c r="L24" s="22">
        <f t="shared" si="0"/>
        <v>0</v>
      </c>
      <c r="M24" s="22">
        <f t="shared" si="0"/>
        <v>0</v>
      </c>
      <c r="N24" s="22">
        <f t="shared" si="1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2" t="s">
        <v>38</v>
      </c>
      <c r="K25" s="22">
        <f t="shared" ref="K25:M28" si="3">C26</f>
        <v>0</v>
      </c>
      <c r="L25" s="22">
        <f t="shared" si="3"/>
        <v>0</v>
      </c>
      <c r="M25" s="22">
        <f t="shared" si="3"/>
        <v>0</v>
      </c>
      <c r="N25" s="22">
        <f t="shared" si="1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2" t="s">
        <v>39</v>
      </c>
      <c r="K26" s="22">
        <f t="shared" si="3"/>
        <v>0</v>
      </c>
      <c r="L26" s="22">
        <f t="shared" si="3"/>
        <v>0</v>
      </c>
      <c r="M26" s="22">
        <f t="shared" si="3"/>
        <v>0</v>
      </c>
      <c r="N26" s="22">
        <f t="shared" si="1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2" t="s">
        <v>40</v>
      </c>
      <c r="K27" s="22">
        <f t="shared" si="3"/>
        <v>0</v>
      </c>
      <c r="L27" s="22">
        <f t="shared" si="3"/>
        <v>0</v>
      </c>
      <c r="M27" s="22">
        <f t="shared" si="3"/>
        <v>0</v>
      </c>
      <c r="N27" s="22">
        <f t="shared" si="1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2" t="s">
        <v>41</v>
      </c>
      <c r="K28" s="22">
        <f t="shared" si="3"/>
        <v>0</v>
      </c>
      <c r="L28" s="22">
        <f t="shared" si="3"/>
        <v>0</v>
      </c>
      <c r="M28" s="22">
        <f t="shared" si="3"/>
        <v>0</v>
      </c>
      <c r="N28" s="22">
        <f t="shared" si="1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50</v>
      </c>
      <c r="D30" s="18">
        <f>SUM(D15:D29)</f>
        <v>50</v>
      </c>
      <c r="E30" s="18">
        <f>SUM(E15:E29)</f>
        <v>46</v>
      </c>
      <c r="F30" s="18">
        <f>SUM(F15:F29)*2</f>
        <v>80</v>
      </c>
      <c r="G30" s="18"/>
    </row>
    <row r="31" spans="2:14">
      <c r="B31" s="19" t="s">
        <v>17</v>
      </c>
      <c r="C31" s="20">
        <f>C30/C8</f>
        <v>6.25</v>
      </c>
      <c r="D31" s="20">
        <f>D30/C8</f>
        <v>6.25</v>
      </c>
      <c r="E31" s="20">
        <f>E30/C8</f>
        <v>5.75</v>
      </c>
      <c r="F31" s="20">
        <f>F30/C8</f>
        <v>10</v>
      </c>
      <c r="G31" s="21">
        <f>SUM(C31:F31)</f>
        <v>28.25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/>
      <c r="E36" s="11"/>
      <c r="F36" s="11"/>
      <c r="G36" s="11"/>
      <c r="H36" s="11"/>
      <c r="I36" s="11"/>
    </row>
    <row r="37" spans="2:9">
      <c r="B37" s="11"/>
      <c r="C37" s="11" t="s">
        <v>114</v>
      </c>
      <c r="E37" s="2" t="s">
        <v>66</v>
      </c>
    </row>
    <row r="38" spans="2:9">
      <c r="B38" s="11"/>
      <c r="C38" s="11" t="s">
        <v>295</v>
      </c>
      <c r="E38" s="2" t="s">
        <v>65</v>
      </c>
      <c r="G38" s="2" t="s">
        <v>389</v>
      </c>
    </row>
    <row r="39" spans="2:9">
      <c r="B39" s="26"/>
      <c r="C39" s="11" t="s">
        <v>390</v>
      </c>
      <c r="E39" s="2" t="s">
        <v>67</v>
      </c>
      <c r="G39" s="2" t="s">
        <v>235</v>
      </c>
    </row>
    <row r="40" spans="2:9">
      <c r="B40" s="11"/>
      <c r="C40" s="11"/>
      <c r="E40" s="2" t="s">
        <v>68</v>
      </c>
      <c r="G40" s="2" t="s">
        <v>203</v>
      </c>
    </row>
    <row r="41" spans="2:9">
      <c r="B41" s="11"/>
      <c r="C41" s="11"/>
      <c r="E41" s="2" t="s">
        <v>69</v>
      </c>
      <c r="G41" s="2" t="s">
        <v>252</v>
      </c>
    </row>
    <row r="42" spans="2:9">
      <c r="B42" s="11"/>
      <c r="C42" s="11"/>
      <c r="E42" s="2" t="s">
        <v>193</v>
      </c>
      <c r="F42" s="2" t="s">
        <v>253</v>
      </c>
      <c r="G42" s="2" t="s">
        <v>296</v>
      </c>
    </row>
    <row r="43" spans="2:9">
      <c r="B43" s="27"/>
      <c r="C43" s="11"/>
      <c r="D43" s="2" t="s">
        <v>231</v>
      </c>
      <c r="E43" s="2" t="s">
        <v>340</v>
      </c>
    </row>
    <row r="44" spans="2:9">
      <c r="B44" s="25"/>
      <c r="E44" s="2" t="s">
        <v>341</v>
      </c>
    </row>
    <row r="45" spans="2:9">
      <c r="B45" s="27"/>
      <c r="C45" s="11"/>
    </row>
    <row r="46" spans="2:9">
      <c r="B46" s="25"/>
      <c r="C46" s="11"/>
      <c r="E46" s="11" t="s">
        <v>117</v>
      </c>
    </row>
    <row r="47" spans="2:9">
      <c r="B47" s="25"/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107" priority="7" operator="greaterThan">
      <formula>10</formula>
    </cfRule>
  </conditionalFormatting>
  <conditionalFormatting sqref="C15:F29">
    <cfRule type="cellIs" dxfId="106" priority="1" operator="lessThan">
      <formula>1</formula>
    </cfRule>
    <cfRule type="cellIs" dxfId="105" priority="4" operator="lessThan">
      <formula>1</formula>
    </cfRule>
    <cfRule type="cellIs" dxfId="104" priority="5" operator="lessThan">
      <formula>1</formula>
    </cfRule>
    <cfRule type="cellIs" dxfId="103" priority="6" operator="greaterThan">
      <formula>10</formula>
    </cfRule>
  </conditionalFormatting>
  <conditionalFormatting sqref="C8">
    <cfRule type="cellIs" dxfId="102" priority="2" operator="lessThan">
      <formula>1</formula>
    </cfRule>
    <cfRule type="cellIs" dxfId="101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E40" sqref="E40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427</v>
      </c>
      <c r="C5" s="5"/>
      <c r="D5" s="6"/>
      <c r="E5" s="6"/>
      <c r="F5" s="6"/>
      <c r="G5" s="7"/>
      <c r="K5" s="64"/>
      <c r="L5" s="64"/>
      <c r="M5" s="64"/>
    </row>
    <row r="6" spans="2:14" s="8" customFormat="1" ht="27" customHeight="1">
      <c r="B6" s="4" t="s">
        <v>431</v>
      </c>
      <c r="C6" s="5"/>
      <c r="D6" s="6"/>
      <c r="E6" s="6"/>
      <c r="F6" s="6"/>
      <c r="G6" s="7"/>
      <c r="K6" s="64"/>
      <c r="L6" s="64"/>
      <c r="M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N28" si="0">C15</f>
        <v>7</v>
      </c>
      <c r="L14" s="62">
        <f t="shared" si="0"/>
        <v>7</v>
      </c>
      <c r="M14" s="62">
        <f t="shared" si="0"/>
        <v>7</v>
      </c>
      <c r="N14" s="2">
        <f t="shared" si="0"/>
        <v>8</v>
      </c>
    </row>
    <row r="15" spans="2:14">
      <c r="B15" s="16" t="s">
        <v>3</v>
      </c>
      <c r="C15" s="17">
        <v>7</v>
      </c>
      <c r="D15" s="17">
        <v>7</v>
      </c>
      <c r="E15" s="17">
        <v>7</v>
      </c>
      <c r="F15" s="17">
        <v>8</v>
      </c>
      <c r="G15" s="17"/>
      <c r="J15" s="2" t="str">
        <f t="shared" ref="J15:J24" si="1">B16</f>
        <v>Kock2</v>
      </c>
      <c r="K15" s="62">
        <f t="shared" si="0"/>
        <v>7</v>
      </c>
      <c r="L15" s="62">
        <f t="shared" si="0"/>
        <v>5</v>
      </c>
      <c r="M15" s="62">
        <f t="shared" si="0"/>
        <v>1</v>
      </c>
      <c r="N15" s="2">
        <f t="shared" si="0"/>
        <v>1</v>
      </c>
    </row>
    <row r="16" spans="2:14">
      <c r="B16" s="14" t="s">
        <v>4</v>
      </c>
      <c r="C16" s="18">
        <v>7</v>
      </c>
      <c r="D16" s="18">
        <v>5</v>
      </c>
      <c r="E16" s="18">
        <v>1</v>
      </c>
      <c r="F16" s="18">
        <v>1</v>
      </c>
      <c r="G16" s="18"/>
      <c r="J16" s="2" t="str">
        <f t="shared" si="1"/>
        <v>Kock 3</v>
      </c>
      <c r="K16" s="62">
        <f t="shared" si="0"/>
        <v>5</v>
      </c>
      <c r="L16" s="62">
        <f t="shared" si="0"/>
        <v>4</v>
      </c>
      <c r="M16" s="62">
        <f t="shared" si="0"/>
        <v>3</v>
      </c>
      <c r="N16" s="2">
        <f t="shared" si="0"/>
        <v>3</v>
      </c>
    </row>
    <row r="17" spans="2:14">
      <c r="B17" s="14" t="s">
        <v>5</v>
      </c>
      <c r="C17" s="18">
        <v>5</v>
      </c>
      <c r="D17" s="18">
        <v>4</v>
      </c>
      <c r="E17" s="18">
        <v>3</v>
      </c>
      <c r="F17" s="18">
        <v>3</v>
      </c>
      <c r="G17" s="18"/>
      <c r="J17" s="2" t="str">
        <f t="shared" si="1"/>
        <v>Kock 4</v>
      </c>
      <c r="K17" s="62">
        <f t="shared" si="0"/>
        <v>5</v>
      </c>
      <c r="L17" s="62">
        <f t="shared" si="0"/>
        <v>5</v>
      </c>
      <c r="M17" s="62">
        <f t="shared" si="0"/>
        <v>5</v>
      </c>
      <c r="N17" s="2">
        <f t="shared" si="0"/>
        <v>5</v>
      </c>
    </row>
    <row r="18" spans="2:14">
      <c r="B18" s="14" t="s">
        <v>6</v>
      </c>
      <c r="C18" s="18">
        <v>5</v>
      </c>
      <c r="D18" s="18">
        <v>5</v>
      </c>
      <c r="E18" s="18">
        <v>5</v>
      </c>
      <c r="F18" s="18">
        <v>5</v>
      </c>
      <c r="G18" s="18"/>
      <c r="J18" s="2" t="str">
        <f t="shared" si="1"/>
        <v>Kock 5</v>
      </c>
      <c r="K18" s="62">
        <f t="shared" si="0"/>
        <v>7</v>
      </c>
      <c r="L18" s="62">
        <f t="shared" si="0"/>
        <v>7</v>
      </c>
      <c r="M18" s="62">
        <f t="shared" si="0"/>
        <v>7</v>
      </c>
      <c r="N18" s="2">
        <f t="shared" si="0"/>
        <v>7</v>
      </c>
    </row>
    <row r="19" spans="2:14">
      <c r="B19" s="14" t="s">
        <v>7</v>
      </c>
      <c r="C19" s="18">
        <v>7</v>
      </c>
      <c r="D19" s="18">
        <v>7</v>
      </c>
      <c r="E19" s="18">
        <v>7</v>
      </c>
      <c r="F19" s="18">
        <v>7</v>
      </c>
      <c r="G19" s="18"/>
      <c r="J19" s="2" t="s">
        <v>8</v>
      </c>
      <c r="K19" s="62">
        <f t="shared" si="0"/>
        <v>9</v>
      </c>
      <c r="L19" s="62">
        <f t="shared" si="0"/>
        <v>7</v>
      </c>
      <c r="M19" s="62">
        <f t="shared" si="0"/>
        <v>5</v>
      </c>
      <c r="N19" s="2">
        <f t="shared" si="0"/>
        <v>5</v>
      </c>
    </row>
    <row r="20" spans="2:14">
      <c r="B20" s="14" t="s">
        <v>8</v>
      </c>
      <c r="C20" s="18">
        <v>9</v>
      </c>
      <c r="D20" s="18">
        <v>7</v>
      </c>
      <c r="E20" s="18">
        <v>5</v>
      </c>
      <c r="F20" s="18">
        <v>5</v>
      </c>
      <c r="G20" s="18"/>
      <c r="J20" s="2" t="str">
        <f t="shared" si="1"/>
        <v>Kock 7</v>
      </c>
      <c r="K20" s="62">
        <f t="shared" si="0"/>
        <v>7</v>
      </c>
      <c r="L20" s="62">
        <f t="shared" si="0"/>
        <v>6</v>
      </c>
      <c r="M20" s="62">
        <f t="shared" si="0"/>
        <v>7</v>
      </c>
      <c r="N20" s="2">
        <f t="shared" si="0"/>
        <v>8</v>
      </c>
    </row>
    <row r="21" spans="2:14">
      <c r="B21" s="14" t="s">
        <v>9</v>
      </c>
      <c r="C21" s="18">
        <v>7</v>
      </c>
      <c r="D21" s="18">
        <v>6</v>
      </c>
      <c r="E21" s="18">
        <v>7</v>
      </c>
      <c r="F21" s="18">
        <v>8</v>
      </c>
      <c r="G21" s="18"/>
      <c r="J21" s="2" t="str">
        <f t="shared" si="1"/>
        <v>Kock 8</v>
      </c>
      <c r="K21" s="62">
        <f t="shared" si="0"/>
        <v>6</v>
      </c>
      <c r="L21" s="62">
        <f t="shared" si="0"/>
        <v>5</v>
      </c>
      <c r="M21" s="62">
        <f t="shared" si="0"/>
        <v>4</v>
      </c>
      <c r="N21" s="2">
        <f t="shared" si="0"/>
        <v>5</v>
      </c>
    </row>
    <row r="22" spans="2:14">
      <c r="B22" s="14" t="s">
        <v>10</v>
      </c>
      <c r="C22" s="18">
        <v>6</v>
      </c>
      <c r="D22" s="18">
        <v>5</v>
      </c>
      <c r="E22" s="18">
        <v>4</v>
      </c>
      <c r="F22" s="18">
        <v>5</v>
      </c>
      <c r="G22" s="18"/>
      <c r="J22" s="2" t="str">
        <f t="shared" si="1"/>
        <v>Kock 9</v>
      </c>
      <c r="K22" s="62">
        <f t="shared" si="0"/>
        <v>7</v>
      </c>
      <c r="L22" s="62">
        <f t="shared" si="0"/>
        <v>6.5</v>
      </c>
      <c r="M22" s="62">
        <f t="shared" si="0"/>
        <v>6</v>
      </c>
      <c r="N22" s="2">
        <f t="shared" si="0"/>
        <v>6.5</v>
      </c>
    </row>
    <row r="23" spans="2:14">
      <c r="B23" s="14" t="s">
        <v>11</v>
      </c>
      <c r="C23" s="18">
        <v>7</v>
      </c>
      <c r="D23" s="18">
        <v>6.5</v>
      </c>
      <c r="E23" s="18">
        <v>6</v>
      </c>
      <c r="F23" s="18">
        <v>6.5</v>
      </c>
      <c r="G23" s="18"/>
      <c r="J23" s="2" t="str">
        <f t="shared" si="1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2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2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2">
        <f t="shared" si="0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2">
        <f t="shared" si="0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2">
        <f t="shared" si="0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2">
        <f t="shared" si="0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60</v>
      </c>
      <c r="D30" s="18">
        <f>SUM(D15:D29)</f>
        <v>52.5</v>
      </c>
      <c r="E30" s="18">
        <f>SUM(E15:E29)</f>
        <v>45</v>
      </c>
      <c r="F30" s="18">
        <f>SUM(F15:F29)*2</f>
        <v>97</v>
      </c>
      <c r="G30" s="18"/>
    </row>
    <row r="31" spans="2:14">
      <c r="B31" s="19" t="s">
        <v>17</v>
      </c>
      <c r="C31" s="20">
        <f>C30/C8</f>
        <v>6.666666666666667</v>
      </c>
      <c r="D31" s="20">
        <f>D30/C8</f>
        <v>5.833333333333333</v>
      </c>
      <c r="E31" s="20">
        <f>E30/C8</f>
        <v>5</v>
      </c>
      <c r="F31" s="20">
        <f>F30/C8</f>
        <v>10.777777777777779</v>
      </c>
      <c r="G31" s="21">
        <f>SUM(C31:F31)</f>
        <v>28.277777777777779</v>
      </c>
    </row>
    <row r="32" spans="2:14">
      <c r="B32" s="22"/>
      <c r="C32" s="18"/>
      <c r="D32" s="18"/>
      <c r="E32" s="18"/>
      <c r="F32" s="18"/>
      <c r="G32" s="22"/>
    </row>
    <row r="33" spans="2:11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11">
      <c r="B34" s="11"/>
      <c r="C34" s="11"/>
      <c r="D34" s="11"/>
      <c r="E34" s="11"/>
      <c r="F34" s="11"/>
      <c r="G34" s="11"/>
      <c r="H34" s="11"/>
      <c r="I34" s="11"/>
      <c r="K34" s="62">
        <v>5809402</v>
      </c>
    </row>
    <row r="35" spans="2:11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11" ht="21" customHeight="1">
      <c r="B36" s="9"/>
      <c r="C36" s="11"/>
      <c r="D36" s="11"/>
      <c r="E36" s="11" t="s">
        <v>343</v>
      </c>
      <c r="F36" s="11"/>
      <c r="G36" s="11"/>
      <c r="H36" s="11"/>
      <c r="I36" s="11"/>
    </row>
    <row r="37" spans="2:11">
      <c r="B37" s="11"/>
      <c r="C37" s="11"/>
      <c r="D37" s="2" t="s">
        <v>194</v>
      </c>
      <c r="G37" s="2" t="s">
        <v>70</v>
      </c>
    </row>
    <row r="38" spans="2:11">
      <c r="B38" s="11"/>
      <c r="C38" s="11"/>
      <c r="D38" s="2" t="s">
        <v>195</v>
      </c>
      <c r="G38" s="2" t="s">
        <v>71</v>
      </c>
    </row>
    <row r="39" spans="2:11">
      <c r="B39" s="26"/>
      <c r="C39" s="11"/>
      <c r="G39" s="2" t="s">
        <v>72</v>
      </c>
    </row>
    <row r="40" spans="2:11">
      <c r="B40" s="11"/>
      <c r="C40" s="11"/>
      <c r="D40" s="2" t="s">
        <v>342</v>
      </c>
      <c r="G40" s="2" t="s">
        <v>73</v>
      </c>
    </row>
    <row r="41" spans="2:11">
      <c r="B41" s="11"/>
      <c r="C41" s="11"/>
      <c r="G41" s="2" t="s">
        <v>256</v>
      </c>
    </row>
    <row r="42" spans="2:11">
      <c r="B42" s="11"/>
      <c r="C42" s="11"/>
      <c r="D42" s="2" t="s">
        <v>254</v>
      </c>
      <c r="G42" s="2" t="s">
        <v>118</v>
      </c>
    </row>
    <row r="43" spans="2:11">
      <c r="B43" s="27"/>
      <c r="C43" s="11"/>
      <c r="G43" s="2" t="s">
        <v>119</v>
      </c>
    </row>
    <row r="44" spans="2:11">
      <c r="B44" s="25"/>
      <c r="C44" s="11"/>
      <c r="D44" s="2" t="s">
        <v>257</v>
      </c>
      <c r="G44" s="2" t="s">
        <v>120</v>
      </c>
    </row>
    <row r="45" spans="2:11">
      <c r="B45" s="27"/>
      <c r="C45" s="11"/>
      <c r="G45" s="2" t="s">
        <v>121</v>
      </c>
    </row>
    <row r="46" spans="2:11">
      <c r="B46" s="25"/>
      <c r="C46" s="11" t="s">
        <v>298</v>
      </c>
      <c r="G46" s="2" t="s">
        <v>297</v>
      </c>
    </row>
    <row r="47" spans="2:11">
      <c r="B47" s="25"/>
      <c r="C47" s="11"/>
      <c r="G47" s="2" t="s">
        <v>345</v>
      </c>
    </row>
    <row r="48" spans="2:11">
      <c r="B48" s="27"/>
      <c r="C48" s="11"/>
      <c r="G48" s="2" t="s">
        <v>346</v>
      </c>
    </row>
    <row r="49" spans="2:7">
      <c r="B49" s="25"/>
      <c r="C49" s="11"/>
      <c r="G49" s="2" t="s">
        <v>336</v>
      </c>
    </row>
    <row r="50" spans="2:7">
      <c r="B50" s="27"/>
      <c r="C50" s="11"/>
      <c r="D50" s="2" t="s">
        <v>127</v>
      </c>
    </row>
    <row r="51" spans="2:7">
      <c r="B51" s="25"/>
      <c r="C51" s="11"/>
      <c r="D51" s="2" t="s">
        <v>122</v>
      </c>
      <c r="G51" s="2" t="s">
        <v>391</v>
      </c>
    </row>
    <row r="52" spans="2:7">
      <c r="B52" s="27"/>
      <c r="C52" s="11"/>
      <c r="D52" s="2" t="s">
        <v>255</v>
      </c>
      <c r="G52" s="2" t="s">
        <v>392</v>
      </c>
    </row>
    <row r="53" spans="2:7">
      <c r="B53" s="25"/>
      <c r="C53" s="11"/>
      <c r="D53" s="2" t="s">
        <v>344</v>
      </c>
    </row>
    <row r="54" spans="2:7">
      <c r="B54" s="27"/>
      <c r="C54" s="11"/>
    </row>
    <row r="55" spans="2:7">
      <c r="B55" s="25"/>
      <c r="C55" s="11"/>
    </row>
    <row r="56" spans="2:7">
      <c r="B56" s="27"/>
      <c r="C56" s="11"/>
    </row>
    <row r="57" spans="2:7">
      <c r="B57" s="11"/>
      <c r="C57" s="11"/>
    </row>
    <row r="58" spans="2:7">
      <c r="B58" s="30"/>
      <c r="C58" s="11"/>
    </row>
    <row r="59" spans="2:7">
      <c r="B59" s="11"/>
      <c r="C59" s="11"/>
    </row>
    <row r="60" spans="2:7">
      <c r="B60" s="30"/>
      <c r="C60" s="11"/>
    </row>
    <row r="61" spans="2:7">
      <c r="B61" s="11"/>
      <c r="C61" s="11"/>
    </row>
    <row r="62" spans="2:7">
      <c r="B62" s="30"/>
      <c r="C62" s="11"/>
    </row>
    <row r="63" spans="2:7">
      <c r="B63" s="11"/>
      <c r="C63" s="11"/>
    </row>
    <row r="64" spans="2: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24:F29">
    <cfRule type="cellIs" dxfId="100" priority="6" operator="lessThan">
      <formula>1</formula>
    </cfRule>
    <cfRule type="cellIs" dxfId="99" priority="9" operator="lessThan">
      <formula>1</formula>
    </cfRule>
    <cfRule type="cellIs" dxfId="98" priority="10" operator="lessThan">
      <formula>1</formula>
    </cfRule>
    <cfRule type="cellIs" dxfId="97" priority="11" operator="greaterThan">
      <formula>10</formula>
    </cfRule>
  </conditionalFormatting>
  <conditionalFormatting sqref="C8">
    <cfRule type="cellIs" dxfId="96" priority="7" operator="lessThan">
      <formula>1</formula>
    </cfRule>
    <cfRule type="cellIs" dxfId="95" priority="8" operator="lessThan">
      <formula>1</formula>
    </cfRule>
  </conditionalFormatting>
  <conditionalFormatting sqref="C15:F23">
    <cfRule type="cellIs" dxfId="94" priority="1" operator="lessThan">
      <formula>1</formula>
    </cfRule>
    <cfRule type="cellIs" dxfId="93" priority="2" operator="lessThan">
      <formula>1</formula>
    </cfRule>
    <cfRule type="cellIs" dxfId="92" priority="3" operator="lessThan">
      <formula>1</formula>
    </cfRule>
    <cfRule type="cellIs" dxfId="91" priority="4" operator="greaterThan">
      <formula>10</formula>
    </cfRule>
  </conditionalFormatting>
  <conditionalFormatting sqref="C15">
    <cfRule type="cellIs" dxfId="90" priority="5" operator="greaterThan">
      <formula>10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F5" sqref="F5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25.664062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432</v>
      </c>
      <c r="C5" s="5"/>
      <c r="D5" s="6"/>
      <c r="E5" s="6"/>
      <c r="F5" s="6"/>
      <c r="G5" s="7"/>
      <c r="K5" s="64"/>
      <c r="L5" s="64"/>
      <c r="M5" s="64"/>
    </row>
    <row r="6" spans="2:14" s="8" customFormat="1" ht="27" customHeight="1">
      <c r="B6" s="4" t="s">
        <v>433</v>
      </c>
      <c r="C6" s="5"/>
      <c r="D6" s="6"/>
      <c r="E6" s="6"/>
      <c r="F6" s="6"/>
      <c r="G6" s="7"/>
      <c r="K6" s="64"/>
      <c r="L6" s="64"/>
      <c r="M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N28" si="0">C15</f>
        <v>6</v>
      </c>
      <c r="L14" s="62">
        <f t="shared" si="0"/>
        <v>7</v>
      </c>
      <c r="M14" s="62">
        <f t="shared" si="0"/>
        <v>7</v>
      </c>
      <c r="N14" s="2">
        <f t="shared" si="0"/>
        <v>8</v>
      </c>
    </row>
    <row r="15" spans="2:14">
      <c r="B15" s="16" t="s">
        <v>3</v>
      </c>
      <c r="C15" s="17">
        <v>6</v>
      </c>
      <c r="D15" s="17">
        <v>7</v>
      </c>
      <c r="E15" s="17">
        <v>7</v>
      </c>
      <c r="F15" s="17">
        <v>8</v>
      </c>
      <c r="G15" s="17"/>
      <c r="J15" s="2" t="str">
        <f t="shared" ref="J15:J24" si="1">B16</f>
        <v>Kock2</v>
      </c>
      <c r="K15" s="62">
        <f t="shared" si="0"/>
        <v>6</v>
      </c>
      <c r="L15" s="62">
        <f t="shared" si="0"/>
        <v>6</v>
      </c>
      <c r="M15" s="62">
        <f t="shared" si="0"/>
        <v>7</v>
      </c>
      <c r="N15" s="2">
        <f t="shared" si="0"/>
        <v>7</v>
      </c>
    </row>
    <row r="16" spans="2:14">
      <c r="B16" s="14" t="s">
        <v>4</v>
      </c>
      <c r="C16" s="18">
        <v>6</v>
      </c>
      <c r="D16" s="18">
        <v>6</v>
      </c>
      <c r="E16" s="18">
        <v>7</v>
      </c>
      <c r="F16" s="18">
        <v>7</v>
      </c>
      <c r="G16" s="18"/>
      <c r="J16" s="2" t="str">
        <f t="shared" si="1"/>
        <v>Kock 3</v>
      </c>
      <c r="K16" s="62">
        <f t="shared" si="0"/>
        <v>4</v>
      </c>
      <c r="L16" s="62">
        <f t="shared" si="0"/>
        <v>5</v>
      </c>
      <c r="M16" s="62">
        <f t="shared" si="0"/>
        <v>4</v>
      </c>
      <c r="N16" s="2">
        <f t="shared" si="0"/>
        <v>4</v>
      </c>
    </row>
    <row r="17" spans="2:14">
      <c r="B17" s="14" t="s">
        <v>5</v>
      </c>
      <c r="C17" s="18">
        <v>4</v>
      </c>
      <c r="D17" s="18">
        <v>5</v>
      </c>
      <c r="E17" s="18">
        <v>4</v>
      </c>
      <c r="F17" s="18">
        <v>4</v>
      </c>
      <c r="G17" s="18"/>
      <c r="J17" s="2" t="str">
        <f t="shared" si="1"/>
        <v>Kock 4</v>
      </c>
      <c r="K17" s="62">
        <f t="shared" si="0"/>
        <v>4</v>
      </c>
      <c r="L17" s="62">
        <f t="shared" si="0"/>
        <v>4</v>
      </c>
      <c r="M17" s="62">
        <f t="shared" si="0"/>
        <v>5</v>
      </c>
      <c r="N17" s="2">
        <f t="shared" si="0"/>
        <v>6</v>
      </c>
    </row>
    <row r="18" spans="2:14">
      <c r="B18" s="14" t="s">
        <v>6</v>
      </c>
      <c r="C18" s="18">
        <v>4</v>
      </c>
      <c r="D18" s="18">
        <v>4</v>
      </c>
      <c r="E18" s="18">
        <v>5</v>
      </c>
      <c r="F18" s="18">
        <v>6</v>
      </c>
      <c r="G18" s="18"/>
      <c r="J18" s="2" t="str">
        <f t="shared" si="1"/>
        <v>Kock 5</v>
      </c>
      <c r="K18" s="62">
        <f t="shared" si="0"/>
        <v>8</v>
      </c>
      <c r="L18" s="62">
        <f t="shared" si="0"/>
        <v>6</v>
      </c>
      <c r="M18" s="62">
        <f t="shared" si="0"/>
        <v>6</v>
      </c>
      <c r="N18" s="2">
        <f t="shared" si="0"/>
        <v>6</v>
      </c>
    </row>
    <row r="19" spans="2:14">
      <c r="B19" s="14" t="s">
        <v>7</v>
      </c>
      <c r="C19" s="18">
        <v>8</v>
      </c>
      <c r="D19" s="18">
        <v>6</v>
      </c>
      <c r="E19" s="18">
        <v>6</v>
      </c>
      <c r="F19" s="18">
        <v>6</v>
      </c>
      <c r="G19" s="18"/>
      <c r="J19" s="2" t="s">
        <v>8</v>
      </c>
      <c r="K19" s="62">
        <f t="shared" si="0"/>
        <v>2</v>
      </c>
      <c r="L19" s="62">
        <f t="shared" si="0"/>
        <v>3</v>
      </c>
      <c r="M19" s="62">
        <f t="shared" si="0"/>
        <v>4</v>
      </c>
      <c r="N19" s="2">
        <f t="shared" si="0"/>
        <v>3</v>
      </c>
    </row>
    <row r="20" spans="2:14">
      <c r="B20" s="14" t="s">
        <v>8</v>
      </c>
      <c r="C20" s="18">
        <v>2</v>
      </c>
      <c r="D20" s="18">
        <v>3</v>
      </c>
      <c r="E20" s="18">
        <v>4</v>
      </c>
      <c r="F20" s="18">
        <v>3</v>
      </c>
      <c r="G20" s="18"/>
      <c r="J20" s="2" t="str">
        <f t="shared" si="1"/>
        <v>Kock 7</v>
      </c>
      <c r="K20" s="62">
        <f t="shared" si="0"/>
        <v>7</v>
      </c>
      <c r="L20" s="62">
        <f t="shared" si="0"/>
        <v>6</v>
      </c>
      <c r="M20" s="62">
        <f t="shared" si="0"/>
        <v>6</v>
      </c>
      <c r="N20" s="2">
        <f t="shared" si="0"/>
        <v>7</v>
      </c>
    </row>
    <row r="21" spans="2:14">
      <c r="B21" s="14" t="s">
        <v>9</v>
      </c>
      <c r="C21" s="18">
        <v>7</v>
      </c>
      <c r="D21" s="18">
        <v>6</v>
      </c>
      <c r="E21" s="18">
        <v>6</v>
      </c>
      <c r="F21" s="18">
        <v>7</v>
      </c>
      <c r="G21" s="18"/>
      <c r="J21" s="2" t="str">
        <f t="shared" si="1"/>
        <v>Kock 8</v>
      </c>
      <c r="K21" s="62">
        <f t="shared" si="0"/>
        <v>5</v>
      </c>
      <c r="L21" s="62">
        <f t="shared" si="0"/>
        <v>5</v>
      </c>
      <c r="M21" s="62">
        <f t="shared" si="0"/>
        <v>5</v>
      </c>
      <c r="N21" s="2">
        <f t="shared" si="0"/>
        <v>5.5</v>
      </c>
    </row>
    <row r="22" spans="2:14">
      <c r="B22" s="14" t="s">
        <v>10</v>
      </c>
      <c r="C22" s="18">
        <v>5</v>
      </c>
      <c r="D22" s="18">
        <v>5</v>
      </c>
      <c r="E22" s="18">
        <v>5</v>
      </c>
      <c r="F22" s="18">
        <v>5.5</v>
      </c>
      <c r="G22" s="18"/>
      <c r="J22" s="2" t="str">
        <f t="shared" si="1"/>
        <v>Kock 9</v>
      </c>
      <c r="K22" s="62">
        <f t="shared" si="0"/>
        <v>5</v>
      </c>
      <c r="L22" s="62">
        <f t="shared" si="0"/>
        <v>4</v>
      </c>
      <c r="M22" s="62">
        <f t="shared" si="0"/>
        <v>5</v>
      </c>
      <c r="N22" s="2">
        <f t="shared" si="0"/>
        <v>6</v>
      </c>
    </row>
    <row r="23" spans="2:14">
      <c r="B23" s="14" t="s">
        <v>11</v>
      </c>
      <c r="C23" s="18">
        <v>5</v>
      </c>
      <c r="D23" s="18">
        <v>4</v>
      </c>
      <c r="E23" s="18">
        <v>5</v>
      </c>
      <c r="F23" s="18">
        <v>6</v>
      </c>
      <c r="G23" s="18"/>
      <c r="J23" s="2" t="str">
        <f t="shared" si="1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2">
        <f t="shared" si="0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1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2">
        <f t="shared" si="0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2">
        <f t="shared" si="0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2">
        <f t="shared" si="0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0"/>
        <v>0</v>
      </c>
      <c r="L27" s="62">
        <f t="shared" si="0"/>
        <v>0</v>
      </c>
      <c r="M27" s="62">
        <f t="shared" si="0"/>
        <v>0</v>
      </c>
      <c r="N27" s="2">
        <f t="shared" si="0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2">
        <f t="shared" si="0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47</v>
      </c>
      <c r="D30" s="18">
        <f>SUM(D15:D29)</f>
        <v>46</v>
      </c>
      <c r="E30" s="18">
        <f>SUM(E15:E29)</f>
        <v>49</v>
      </c>
      <c r="F30" s="18">
        <f>SUM(F15:F29)*2</f>
        <v>105</v>
      </c>
      <c r="G30" s="18"/>
    </row>
    <row r="31" spans="2:14">
      <c r="B31" s="19" t="s">
        <v>17</v>
      </c>
      <c r="C31" s="20">
        <f>C30/C8</f>
        <v>5.2222222222222223</v>
      </c>
      <c r="D31" s="20">
        <f>D30/C8</f>
        <v>5.1111111111111107</v>
      </c>
      <c r="E31" s="20">
        <f>E30/C8</f>
        <v>5.4444444444444446</v>
      </c>
      <c r="F31" s="20">
        <f>F30/C8</f>
        <v>11.666666666666666</v>
      </c>
      <c r="G31" s="21">
        <f>SUM(C31:F31)</f>
        <v>27.444444444444443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11" t="s">
        <v>76</v>
      </c>
      <c r="C36" s="11"/>
      <c r="E36" s="2" t="s">
        <v>74</v>
      </c>
      <c r="H36" s="11"/>
      <c r="I36" s="11"/>
    </row>
    <row r="37" spans="2:9">
      <c r="B37" s="26"/>
      <c r="C37" s="11" t="s">
        <v>299</v>
      </c>
      <c r="E37" s="2" t="s">
        <v>75</v>
      </c>
    </row>
    <row r="38" spans="2:9">
      <c r="B38" s="11"/>
      <c r="C38" s="2" t="s">
        <v>300</v>
      </c>
      <c r="D38" s="2" t="s">
        <v>348</v>
      </c>
      <c r="G38" s="2" t="s">
        <v>198</v>
      </c>
    </row>
    <row r="39" spans="2:9">
      <c r="B39" s="11"/>
      <c r="C39" s="11" t="s">
        <v>301</v>
      </c>
      <c r="G39" s="2" t="s">
        <v>123</v>
      </c>
    </row>
    <row r="40" spans="2:9">
      <c r="B40" s="11" t="s">
        <v>302</v>
      </c>
      <c r="C40" s="11"/>
      <c r="G40" s="2" t="s">
        <v>124</v>
      </c>
    </row>
    <row r="41" spans="2:9">
      <c r="B41" s="27"/>
      <c r="C41" s="11"/>
      <c r="G41" s="2" t="s">
        <v>125</v>
      </c>
    </row>
    <row r="42" spans="2:9">
      <c r="B42" s="25"/>
      <c r="C42" s="11"/>
      <c r="D42" s="2" t="s">
        <v>197</v>
      </c>
      <c r="G42" s="2" t="s">
        <v>196</v>
      </c>
    </row>
    <row r="43" spans="2:9">
      <c r="B43" s="27"/>
      <c r="C43" s="11"/>
      <c r="E43" s="2" t="s">
        <v>232</v>
      </c>
      <c r="G43" s="2" t="s">
        <v>349</v>
      </c>
    </row>
    <row r="44" spans="2:9">
      <c r="B44" s="25"/>
      <c r="C44" s="11"/>
      <c r="G44" s="2" t="s">
        <v>258</v>
      </c>
    </row>
    <row r="45" spans="2:9">
      <c r="B45" s="25"/>
      <c r="C45" s="11"/>
      <c r="D45" s="2" t="s">
        <v>259</v>
      </c>
      <c r="G45" s="2" t="s">
        <v>260</v>
      </c>
    </row>
    <row r="46" spans="2:9">
      <c r="B46" s="27"/>
      <c r="C46" s="11"/>
      <c r="D46" s="2" t="s">
        <v>128</v>
      </c>
      <c r="G46" s="2" t="s">
        <v>347</v>
      </c>
    </row>
    <row r="47" spans="2:9">
      <c r="B47" s="25"/>
      <c r="C47" s="11"/>
      <c r="G47" s="2" t="s">
        <v>351</v>
      </c>
    </row>
    <row r="48" spans="2:9">
      <c r="G48" s="2" t="s">
        <v>350</v>
      </c>
    </row>
    <row r="49" spans="2:6">
      <c r="F49" s="2" t="s">
        <v>393</v>
      </c>
    </row>
    <row r="50" spans="2:6">
      <c r="B50" s="27"/>
      <c r="C50" s="11"/>
      <c r="F50" s="2" t="s">
        <v>394</v>
      </c>
    </row>
    <row r="51" spans="2:6">
      <c r="B51" s="25"/>
      <c r="C51" s="11"/>
    </row>
    <row r="52" spans="2:6">
      <c r="B52" s="27"/>
      <c r="C52" s="11"/>
    </row>
    <row r="53" spans="2:6">
      <c r="B53" s="25"/>
      <c r="C53" s="11"/>
    </row>
    <row r="54" spans="2:6">
      <c r="B54" s="27"/>
      <c r="C54" s="11"/>
    </row>
    <row r="55" spans="2:6">
      <c r="B55" s="25"/>
      <c r="C55" s="11"/>
    </row>
    <row r="56" spans="2:6">
      <c r="B56" s="27"/>
      <c r="C56" s="11"/>
    </row>
    <row r="57" spans="2:6">
      <c r="B57" s="11"/>
      <c r="C57" s="11"/>
    </row>
    <row r="58" spans="2:6">
      <c r="B58" s="30"/>
      <c r="C58" s="11"/>
    </row>
    <row r="59" spans="2:6">
      <c r="B59" s="11"/>
      <c r="C59" s="11"/>
    </row>
    <row r="60" spans="2:6">
      <c r="B60" s="30"/>
      <c r="C60" s="11"/>
    </row>
    <row r="61" spans="2:6">
      <c r="B61" s="11"/>
      <c r="C61" s="11"/>
    </row>
    <row r="62" spans="2:6">
      <c r="B62" s="30"/>
      <c r="C62" s="11"/>
    </row>
    <row r="63" spans="2:6">
      <c r="B63" s="11"/>
      <c r="C63" s="11"/>
    </row>
    <row r="64" spans="2:6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89" priority="7" operator="greaterThan">
      <formula>10</formula>
    </cfRule>
  </conditionalFormatting>
  <conditionalFormatting sqref="C15:F29">
    <cfRule type="cellIs" dxfId="88" priority="1" operator="lessThan">
      <formula>1</formula>
    </cfRule>
    <cfRule type="cellIs" dxfId="87" priority="4" operator="lessThan">
      <formula>1</formula>
    </cfRule>
    <cfRule type="cellIs" dxfId="86" priority="5" operator="lessThan">
      <formula>1</formula>
    </cfRule>
    <cfRule type="cellIs" dxfId="85" priority="6" operator="greaterThan">
      <formula>10</formula>
    </cfRule>
  </conditionalFormatting>
  <conditionalFormatting sqref="C8">
    <cfRule type="cellIs" dxfId="84" priority="2" operator="lessThan">
      <formula>1</formula>
    </cfRule>
    <cfRule type="cellIs" dxfId="83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B6" sqref="B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436</v>
      </c>
      <c r="C5" s="5"/>
      <c r="D5" s="6"/>
      <c r="E5" s="6"/>
      <c r="F5" s="6"/>
      <c r="G5" s="7"/>
      <c r="K5" s="64"/>
      <c r="L5" s="64"/>
      <c r="M5" s="64"/>
    </row>
    <row r="6" spans="2:14" s="8" customFormat="1" ht="27" customHeight="1">
      <c r="B6" s="4" t="s">
        <v>435</v>
      </c>
      <c r="C6" s="5"/>
      <c r="D6" s="6"/>
      <c r="E6" s="6"/>
      <c r="F6" s="6"/>
      <c r="G6" s="7"/>
      <c r="K6" s="64"/>
      <c r="L6" s="64"/>
      <c r="M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M24" si="0">C15</f>
        <v>7</v>
      </c>
      <c r="L14" s="62">
        <f t="shared" si="0"/>
        <v>6</v>
      </c>
      <c r="M14" s="62">
        <f t="shared" si="0"/>
        <v>6</v>
      </c>
      <c r="N14" s="2">
        <f t="shared" ref="N14:N28" si="1">F15</f>
        <v>5</v>
      </c>
    </row>
    <row r="15" spans="2:14">
      <c r="B15" s="16" t="s">
        <v>3</v>
      </c>
      <c r="C15" s="17">
        <v>7</v>
      </c>
      <c r="D15" s="17">
        <v>6</v>
      </c>
      <c r="E15" s="17">
        <v>6</v>
      </c>
      <c r="F15" s="17">
        <v>5</v>
      </c>
      <c r="G15" s="17"/>
      <c r="J15" s="2" t="str">
        <f t="shared" ref="J15:J24" si="2">B16</f>
        <v>Kock2</v>
      </c>
      <c r="K15" s="62">
        <f t="shared" si="0"/>
        <v>6</v>
      </c>
      <c r="L15" s="62">
        <f t="shared" si="0"/>
        <v>6</v>
      </c>
      <c r="M15" s="62">
        <f t="shared" si="0"/>
        <v>6</v>
      </c>
      <c r="N15" s="2">
        <f t="shared" si="1"/>
        <v>6</v>
      </c>
    </row>
    <row r="16" spans="2:14">
      <c r="B16" s="14" t="s">
        <v>4</v>
      </c>
      <c r="C16" s="18">
        <v>6</v>
      </c>
      <c r="D16" s="18">
        <v>6</v>
      </c>
      <c r="E16" s="18">
        <v>6</v>
      </c>
      <c r="F16" s="18">
        <v>6</v>
      </c>
      <c r="G16" s="18"/>
      <c r="J16" s="2" t="str">
        <f t="shared" si="2"/>
        <v>Kock 3</v>
      </c>
      <c r="K16" s="62">
        <f t="shared" si="0"/>
        <v>7</v>
      </c>
      <c r="L16" s="62">
        <f t="shared" si="0"/>
        <v>4</v>
      </c>
      <c r="M16" s="62">
        <f t="shared" si="0"/>
        <v>4</v>
      </c>
      <c r="N16" s="2">
        <f t="shared" si="1"/>
        <v>7</v>
      </c>
    </row>
    <row r="17" spans="2:14">
      <c r="B17" s="14" t="s">
        <v>5</v>
      </c>
      <c r="C17" s="18">
        <v>7</v>
      </c>
      <c r="D17" s="18">
        <v>4</v>
      </c>
      <c r="E17" s="18">
        <v>4</v>
      </c>
      <c r="F17" s="18">
        <v>7</v>
      </c>
      <c r="G17" s="18"/>
      <c r="J17" s="2" t="str">
        <f t="shared" si="2"/>
        <v>Kock 4</v>
      </c>
      <c r="K17" s="62">
        <f t="shared" si="0"/>
        <v>6</v>
      </c>
      <c r="L17" s="62">
        <f t="shared" si="0"/>
        <v>4</v>
      </c>
      <c r="M17" s="62">
        <f t="shared" si="0"/>
        <v>5</v>
      </c>
      <c r="N17" s="2">
        <f t="shared" si="1"/>
        <v>6</v>
      </c>
    </row>
    <row r="18" spans="2:14">
      <c r="B18" s="14" t="s">
        <v>6</v>
      </c>
      <c r="C18" s="18">
        <v>6</v>
      </c>
      <c r="D18" s="18">
        <v>4</v>
      </c>
      <c r="E18" s="18">
        <v>5</v>
      </c>
      <c r="F18" s="18">
        <v>6</v>
      </c>
      <c r="G18" s="18"/>
      <c r="J18" s="2" t="str">
        <f t="shared" si="2"/>
        <v>Kock 5</v>
      </c>
      <c r="K18" s="62">
        <f t="shared" si="0"/>
        <v>7</v>
      </c>
      <c r="L18" s="62">
        <f t="shared" si="0"/>
        <v>6</v>
      </c>
      <c r="M18" s="62">
        <f t="shared" si="0"/>
        <v>7</v>
      </c>
      <c r="N18" s="2">
        <f t="shared" si="1"/>
        <v>8</v>
      </c>
    </row>
    <row r="19" spans="2:14">
      <c r="B19" s="14" t="s">
        <v>7</v>
      </c>
      <c r="C19" s="18">
        <v>7</v>
      </c>
      <c r="D19" s="18">
        <v>6</v>
      </c>
      <c r="E19" s="18">
        <v>7</v>
      </c>
      <c r="F19" s="18">
        <v>8</v>
      </c>
      <c r="G19" s="18"/>
      <c r="J19" s="2" t="s">
        <v>8</v>
      </c>
      <c r="K19" s="62">
        <f t="shared" si="0"/>
        <v>4</v>
      </c>
      <c r="L19" s="62">
        <f t="shared" si="0"/>
        <v>4</v>
      </c>
      <c r="M19" s="62">
        <f t="shared" si="0"/>
        <v>2</v>
      </c>
      <c r="N19" s="2">
        <f t="shared" si="1"/>
        <v>3</v>
      </c>
    </row>
    <row r="20" spans="2:14">
      <c r="B20" s="14" t="s">
        <v>8</v>
      </c>
      <c r="C20" s="18">
        <v>4</v>
      </c>
      <c r="D20" s="18">
        <v>4</v>
      </c>
      <c r="E20" s="18">
        <v>2</v>
      </c>
      <c r="F20" s="18">
        <v>3</v>
      </c>
      <c r="G20" s="18"/>
      <c r="J20" s="2" t="str">
        <f t="shared" si="2"/>
        <v>Kock 7</v>
      </c>
      <c r="K20" s="62">
        <f t="shared" si="0"/>
        <v>7</v>
      </c>
      <c r="L20" s="62">
        <f t="shared" si="0"/>
        <v>7</v>
      </c>
      <c r="M20" s="62">
        <f t="shared" si="0"/>
        <v>7</v>
      </c>
      <c r="N20" s="2">
        <f t="shared" si="1"/>
        <v>8</v>
      </c>
    </row>
    <row r="21" spans="2:14">
      <c r="B21" s="14" t="s">
        <v>9</v>
      </c>
      <c r="C21" s="18">
        <v>7</v>
      </c>
      <c r="D21" s="18">
        <v>7</v>
      </c>
      <c r="E21" s="18">
        <v>7</v>
      </c>
      <c r="F21" s="18">
        <v>8</v>
      </c>
      <c r="G21" s="18"/>
      <c r="J21" s="2" t="str">
        <f t="shared" si="2"/>
        <v>Kock 8</v>
      </c>
      <c r="K21" s="62">
        <f t="shared" si="0"/>
        <v>6</v>
      </c>
      <c r="L21" s="62">
        <f t="shared" si="0"/>
        <v>6</v>
      </c>
      <c r="M21" s="62">
        <f t="shared" si="0"/>
        <v>6</v>
      </c>
      <c r="N21" s="2">
        <f t="shared" si="1"/>
        <v>7.5</v>
      </c>
    </row>
    <row r="22" spans="2:14">
      <c r="B22" s="14" t="s">
        <v>10</v>
      </c>
      <c r="C22" s="18">
        <v>6</v>
      </c>
      <c r="D22" s="18">
        <v>6</v>
      </c>
      <c r="E22" s="18">
        <v>6</v>
      </c>
      <c r="F22" s="18">
        <v>7.5</v>
      </c>
      <c r="G22" s="18"/>
      <c r="J22" s="2" t="str">
        <f t="shared" si="2"/>
        <v>Kock 9</v>
      </c>
      <c r="K22" s="62">
        <f t="shared" si="0"/>
        <v>6.5</v>
      </c>
      <c r="L22" s="62">
        <f t="shared" si="0"/>
        <v>4</v>
      </c>
      <c r="M22" s="62">
        <f t="shared" si="0"/>
        <v>5</v>
      </c>
      <c r="N22" s="2">
        <f t="shared" si="1"/>
        <v>7</v>
      </c>
    </row>
    <row r="23" spans="2:14">
      <c r="B23" s="14" t="s">
        <v>11</v>
      </c>
      <c r="C23" s="18">
        <v>6.5</v>
      </c>
      <c r="D23" s="18">
        <v>4</v>
      </c>
      <c r="E23" s="18">
        <v>5</v>
      </c>
      <c r="F23" s="18">
        <v>7</v>
      </c>
      <c r="G23" s="18"/>
      <c r="J23" s="2" t="str">
        <f t="shared" si="2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2">
        <f t="shared" si="1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2">
        <f t="shared" si="1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ref="K25:M28" si="3">C26</f>
        <v>0</v>
      </c>
      <c r="L25" s="62">
        <f t="shared" si="3"/>
        <v>0</v>
      </c>
      <c r="M25" s="62">
        <f t="shared" si="3"/>
        <v>0</v>
      </c>
      <c r="N25" s="2">
        <f t="shared" si="1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3"/>
        <v>0</v>
      </c>
      <c r="L26" s="62">
        <f t="shared" si="3"/>
        <v>0</v>
      </c>
      <c r="M26" s="62">
        <f t="shared" si="3"/>
        <v>0</v>
      </c>
      <c r="N26" s="2">
        <f t="shared" si="1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3"/>
        <v>0</v>
      </c>
      <c r="L27" s="62">
        <f t="shared" si="3"/>
        <v>0</v>
      </c>
      <c r="M27" s="62">
        <f t="shared" si="3"/>
        <v>0</v>
      </c>
      <c r="N27" s="2">
        <f t="shared" si="1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3"/>
        <v>0</v>
      </c>
      <c r="L28" s="62">
        <f t="shared" si="3"/>
        <v>0</v>
      </c>
      <c r="M28" s="62">
        <f t="shared" si="3"/>
        <v>0</v>
      </c>
      <c r="N28" s="2">
        <f t="shared" si="1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56.5</v>
      </c>
      <c r="D30" s="18">
        <f>SUM(D15:D29)</f>
        <v>47</v>
      </c>
      <c r="E30" s="18">
        <f>SUM(E15:E29)</f>
        <v>48</v>
      </c>
      <c r="F30" s="18">
        <f>SUM(F15:F29)*2</f>
        <v>115</v>
      </c>
      <c r="G30" s="18"/>
    </row>
    <row r="31" spans="2:14">
      <c r="B31" s="19" t="s">
        <v>17</v>
      </c>
      <c r="C31" s="20">
        <f>C30/C8</f>
        <v>6.2777777777777777</v>
      </c>
      <c r="D31" s="20">
        <f>D30/C8</f>
        <v>5.2222222222222223</v>
      </c>
      <c r="E31" s="20">
        <f>E30/C8</f>
        <v>5.333333333333333</v>
      </c>
      <c r="F31" s="20">
        <f>F30/C8</f>
        <v>12.777777777777779</v>
      </c>
      <c r="G31" s="71">
        <f>SUM(C31:F31)</f>
        <v>29.611111111111111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E36" s="2" t="s">
        <v>133</v>
      </c>
      <c r="G36" s="2" t="s">
        <v>77</v>
      </c>
      <c r="I36" s="11"/>
    </row>
    <row r="37" spans="2:9">
      <c r="B37" s="11"/>
      <c r="C37" s="11"/>
      <c r="E37" s="2" t="s">
        <v>395</v>
      </c>
      <c r="G37" s="2" t="s">
        <v>78</v>
      </c>
    </row>
    <row r="38" spans="2:9">
      <c r="B38" s="11"/>
      <c r="C38" s="11"/>
      <c r="E38" s="2" t="s">
        <v>396</v>
      </c>
      <c r="G38" s="2" t="s">
        <v>80</v>
      </c>
    </row>
    <row r="39" spans="2:9">
      <c r="B39" s="26"/>
      <c r="C39" s="11" t="s">
        <v>303</v>
      </c>
      <c r="G39" s="2" t="s">
        <v>79</v>
      </c>
    </row>
    <row r="40" spans="2:9">
      <c r="B40" s="11"/>
      <c r="C40" s="11" t="s">
        <v>304</v>
      </c>
      <c r="G40" s="2" t="s">
        <v>81</v>
      </c>
    </row>
    <row r="41" spans="2:9">
      <c r="B41" s="11"/>
      <c r="C41" s="11"/>
      <c r="G41" s="2" t="s">
        <v>398</v>
      </c>
    </row>
    <row r="42" spans="2:9">
      <c r="B42" s="11"/>
      <c r="C42" s="11"/>
      <c r="G42" s="2" t="s">
        <v>130</v>
      </c>
    </row>
    <row r="43" spans="2:9">
      <c r="B43" s="27"/>
      <c r="C43" s="11"/>
      <c r="G43" s="2" t="s">
        <v>131</v>
      </c>
    </row>
    <row r="44" spans="2:9">
      <c r="B44" s="25"/>
      <c r="C44" s="11"/>
      <c r="E44" s="2" t="s">
        <v>129</v>
      </c>
    </row>
    <row r="45" spans="2:9">
      <c r="B45" s="27"/>
      <c r="C45" s="11"/>
      <c r="E45" s="2" t="s">
        <v>305</v>
      </c>
      <c r="G45" s="2" t="s">
        <v>132</v>
      </c>
    </row>
    <row r="46" spans="2:9">
      <c r="B46" s="25"/>
      <c r="C46" s="11"/>
      <c r="E46" s="2" t="s">
        <v>397</v>
      </c>
      <c r="G46" s="2" t="s">
        <v>134</v>
      </c>
    </row>
    <row r="47" spans="2:9">
      <c r="B47" s="25"/>
      <c r="C47" s="11"/>
      <c r="G47" s="2" t="s">
        <v>352</v>
      </c>
    </row>
    <row r="48" spans="2:9">
      <c r="B48" s="27"/>
      <c r="C48" s="11"/>
      <c r="E48" s="2" t="s">
        <v>233</v>
      </c>
      <c r="G48" s="2" t="s">
        <v>201</v>
      </c>
    </row>
    <row r="49" spans="2:7">
      <c r="B49" s="25"/>
      <c r="C49" s="11"/>
      <c r="E49" s="2" t="s">
        <v>199</v>
      </c>
      <c r="G49" s="2" t="s">
        <v>263</v>
      </c>
    </row>
    <row r="50" spans="2:7">
      <c r="B50" s="27"/>
      <c r="C50" s="11"/>
      <c r="E50" s="2" t="s">
        <v>200</v>
      </c>
      <c r="G50" s="2" t="s">
        <v>261</v>
      </c>
    </row>
    <row r="51" spans="2:7">
      <c r="B51" s="25"/>
      <c r="C51" s="11"/>
      <c r="D51" s="2" t="s">
        <v>262</v>
      </c>
      <c r="G51" s="2" t="s">
        <v>264</v>
      </c>
    </row>
    <row r="52" spans="2:7">
      <c r="B52" s="27"/>
      <c r="C52" s="11"/>
      <c r="E52" s="2" t="s">
        <v>355</v>
      </c>
      <c r="G52" s="2" t="s">
        <v>353</v>
      </c>
    </row>
    <row r="53" spans="2:7">
      <c r="B53" s="25"/>
      <c r="C53" s="11"/>
      <c r="G53" s="2" t="s">
        <v>354</v>
      </c>
    </row>
    <row r="54" spans="2:7">
      <c r="B54" s="27"/>
      <c r="C54" s="11"/>
    </row>
    <row r="55" spans="2:7">
      <c r="B55" s="25"/>
      <c r="C55" s="11"/>
    </row>
    <row r="56" spans="2:7">
      <c r="B56" s="27"/>
      <c r="C56" s="11"/>
    </row>
    <row r="57" spans="2:7">
      <c r="B57" s="11"/>
      <c r="C57" s="11"/>
    </row>
    <row r="58" spans="2:7">
      <c r="B58" s="30"/>
      <c r="C58" s="11"/>
    </row>
    <row r="59" spans="2:7">
      <c r="B59" s="11"/>
      <c r="C59" s="11"/>
    </row>
    <row r="60" spans="2:7">
      <c r="B60" s="30"/>
      <c r="C60" s="11"/>
    </row>
    <row r="61" spans="2:7">
      <c r="B61" s="11"/>
      <c r="C61" s="11"/>
    </row>
    <row r="62" spans="2:7">
      <c r="B62" s="30"/>
      <c r="C62" s="11"/>
    </row>
    <row r="63" spans="2:7">
      <c r="B63" s="11"/>
      <c r="C63" s="11"/>
    </row>
    <row r="64" spans="2: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82" priority="7" operator="greaterThan">
      <formula>10</formula>
    </cfRule>
  </conditionalFormatting>
  <conditionalFormatting sqref="C15:F29">
    <cfRule type="cellIs" dxfId="81" priority="1" operator="lessThan">
      <formula>1</formula>
    </cfRule>
    <cfRule type="cellIs" dxfId="80" priority="4" operator="lessThan">
      <formula>1</formula>
    </cfRule>
    <cfRule type="cellIs" dxfId="79" priority="5" operator="lessThan">
      <formula>1</formula>
    </cfRule>
    <cfRule type="cellIs" dxfId="78" priority="6" operator="greaterThan">
      <formula>10</formula>
    </cfRule>
  </conditionalFormatting>
  <conditionalFormatting sqref="C8">
    <cfRule type="cellIs" dxfId="77" priority="2" operator="lessThan">
      <formula>1</formula>
    </cfRule>
    <cfRule type="cellIs" dxfId="76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5"/>
  <sheetViews>
    <sheetView zoomScale="50" zoomScaleNormal="50" workbookViewId="0">
      <selection activeCell="B6" sqref="B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1" width="13.44140625" style="22" bestFit="1" customWidth="1"/>
    <col min="12" max="13" width="13.44140625" style="63" bestFit="1" customWidth="1"/>
    <col min="14" max="14" width="8.88671875" style="63"/>
    <col min="15" max="16384" width="8.88671875" style="2"/>
  </cols>
  <sheetData>
    <row r="1" spans="2:16">
      <c r="J1" s="11"/>
      <c r="K1" s="11"/>
      <c r="L1" s="45"/>
      <c r="M1" s="45"/>
      <c r="N1" s="45"/>
      <c r="O1" s="11"/>
      <c r="P1" s="11"/>
    </row>
    <row r="2" spans="2:16">
      <c r="J2" s="11"/>
      <c r="K2" s="11"/>
      <c r="L2" s="45"/>
      <c r="M2" s="45"/>
      <c r="N2" s="45"/>
      <c r="O2" s="11"/>
      <c r="P2" s="11"/>
    </row>
    <row r="3" spans="2:16" ht="21">
      <c r="D3" s="3" t="s">
        <v>61</v>
      </c>
      <c r="J3" s="11"/>
      <c r="K3" s="11"/>
      <c r="L3" s="45"/>
      <c r="M3" s="45"/>
      <c r="N3" s="45"/>
      <c r="O3" s="11"/>
      <c r="P3" s="11"/>
    </row>
    <row r="4" spans="2:16">
      <c r="J4" s="11"/>
      <c r="K4" s="11"/>
      <c r="L4" s="45"/>
      <c r="M4" s="45"/>
      <c r="N4" s="45"/>
      <c r="O4" s="11"/>
      <c r="P4" s="11"/>
    </row>
    <row r="5" spans="2:16" s="8" customFormat="1" ht="27" customHeight="1">
      <c r="B5" s="4" t="s">
        <v>438</v>
      </c>
      <c r="C5" s="5"/>
      <c r="D5" s="6"/>
      <c r="E5" s="6"/>
      <c r="F5" s="6"/>
      <c r="G5" s="7"/>
      <c r="J5" s="69"/>
      <c r="K5" s="69"/>
      <c r="L5" s="70"/>
      <c r="M5" s="70"/>
      <c r="N5" s="70"/>
      <c r="O5" s="69"/>
      <c r="P5" s="69"/>
    </row>
    <row r="6" spans="2:16" s="8" customFormat="1" ht="27" customHeight="1">
      <c r="B6" s="4" t="s">
        <v>440</v>
      </c>
      <c r="C6" s="5"/>
      <c r="D6" s="6"/>
      <c r="E6" s="6"/>
      <c r="F6" s="6"/>
      <c r="G6" s="7"/>
      <c r="J6" s="69"/>
      <c r="K6" s="69"/>
      <c r="L6" s="70"/>
      <c r="M6" s="70"/>
      <c r="N6" s="70"/>
      <c r="O6" s="69"/>
      <c r="P6" s="69"/>
    </row>
    <row r="7" spans="2:16" s="8" customFormat="1" ht="13.5" customHeight="1">
      <c r="B7" s="4"/>
      <c r="C7" s="5"/>
      <c r="D7" s="6"/>
      <c r="E7" s="6"/>
      <c r="F7" s="6"/>
      <c r="G7" s="7"/>
      <c r="J7" s="69"/>
      <c r="K7" s="69"/>
      <c r="L7" s="70"/>
      <c r="M7" s="70"/>
      <c r="N7" s="70"/>
      <c r="O7" s="69"/>
      <c r="P7" s="69"/>
    </row>
    <row r="8" spans="2:16" s="8" customFormat="1" ht="21">
      <c r="B8" s="9" t="s">
        <v>25</v>
      </c>
      <c r="C8" s="57">
        <v>9</v>
      </c>
      <c r="D8" s="6"/>
      <c r="E8" s="6"/>
      <c r="F8" s="6"/>
      <c r="G8" s="7"/>
      <c r="J8" s="69"/>
      <c r="K8" s="69"/>
      <c r="L8" s="70"/>
      <c r="M8" s="70"/>
      <c r="N8" s="70"/>
      <c r="O8" s="69"/>
      <c r="P8" s="69"/>
    </row>
    <row r="9" spans="2:16">
      <c r="B9" s="9"/>
      <c r="C9" s="11"/>
      <c r="D9" s="11"/>
      <c r="E9" s="11"/>
      <c r="F9" s="11"/>
      <c r="G9" s="11"/>
      <c r="K9" s="67"/>
      <c r="L9" s="68"/>
      <c r="M9" s="68"/>
      <c r="N9" s="68"/>
    </row>
    <row r="10" spans="2:16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6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6">
      <c r="B12" s="13"/>
      <c r="C12" s="14"/>
      <c r="D12" s="14"/>
      <c r="E12" s="14"/>
      <c r="F12" s="14"/>
      <c r="G12" s="14"/>
    </row>
    <row r="13" spans="2:16">
      <c r="B13" s="13"/>
      <c r="C13" s="14"/>
      <c r="D13" s="14"/>
      <c r="E13" s="14"/>
      <c r="F13" s="14"/>
      <c r="G13" s="14"/>
      <c r="K13" s="22" t="s">
        <v>0</v>
      </c>
      <c r="L13" s="63" t="s">
        <v>26</v>
      </c>
      <c r="M13" s="63" t="s">
        <v>45</v>
      </c>
      <c r="N13" s="63" t="s">
        <v>46</v>
      </c>
    </row>
    <row r="14" spans="2:16">
      <c r="B14" s="15"/>
      <c r="C14" s="16"/>
      <c r="D14" s="16"/>
      <c r="E14" s="16"/>
      <c r="F14" s="16"/>
      <c r="G14" s="16"/>
      <c r="J14" s="2" t="str">
        <f>B15</f>
        <v>Kock 1</v>
      </c>
      <c r="K14" s="22">
        <f t="shared" ref="K14:M24" si="0">C15</f>
        <v>8</v>
      </c>
      <c r="L14" s="63">
        <f t="shared" si="0"/>
        <v>7</v>
      </c>
      <c r="M14" s="63">
        <f t="shared" si="0"/>
        <v>7</v>
      </c>
      <c r="N14" s="63">
        <f t="shared" ref="N14:N24" si="1">F15</f>
        <v>7</v>
      </c>
    </row>
    <row r="15" spans="2:16">
      <c r="B15" s="16" t="s">
        <v>3</v>
      </c>
      <c r="C15" s="17">
        <v>8</v>
      </c>
      <c r="D15" s="17">
        <v>7</v>
      </c>
      <c r="E15" s="17">
        <v>7</v>
      </c>
      <c r="F15" s="17">
        <v>7</v>
      </c>
      <c r="G15" s="17"/>
      <c r="J15" s="2" t="str">
        <f t="shared" ref="J15:J24" si="2">B16</f>
        <v>Kock2</v>
      </c>
      <c r="K15" s="22">
        <f t="shared" si="0"/>
        <v>8</v>
      </c>
      <c r="L15" s="63">
        <f t="shared" si="0"/>
        <v>5</v>
      </c>
      <c r="M15" s="63">
        <f t="shared" si="0"/>
        <v>7</v>
      </c>
      <c r="N15" s="63">
        <f t="shared" si="1"/>
        <v>7</v>
      </c>
    </row>
    <row r="16" spans="2:16">
      <c r="B16" s="14" t="s">
        <v>4</v>
      </c>
      <c r="C16" s="18">
        <v>8</v>
      </c>
      <c r="D16" s="18">
        <v>5</v>
      </c>
      <c r="E16" s="18">
        <v>7</v>
      </c>
      <c r="F16" s="18">
        <v>7</v>
      </c>
      <c r="G16" s="18"/>
      <c r="J16" s="2" t="str">
        <f t="shared" si="2"/>
        <v>Kock 3</v>
      </c>
      <c r="K16" s="22">
        <f t="shared" si="0"/>
        <v>7</v>
      </c>
      <c r="L16" s="63">
        <f t="shared" si="0"/>
        <v>5</v>
      </c>
      <c r="M16" s="63">
        <f t="shared" si="0"/>
        <v>6</v>
      </c>
      <c r="N16" s="63">
        <f t="shared" si="1"/>
        <v>6</v>
      </c>
    </row>
    <row r="17" spans="2:17">
      <c r="B17" s="14" t="s">
        <v>5</v>
      </c>
      <c r="C17" s="18">
        <v>7</v>
      </c>
      <c r="D17" s="18">
        <v>5</v>
      </c>
      <c r="E17" s="18">
        <v>6</v>
      </c>
      <c r="F17" s="18">
        <v>6</v>
      </c>
      <c r="G17" s="18"/>
      <c r="J17" s="2" t="str">
        <f t="shared" si="2"/>
        <v>Kock 4</v>
      </c>
      <c r="K17" s="22">
        <f t="shared" si="0"/>
        <v>8</v>
      </c>
      <c r="L17" s="63">
        <f t="shared" si="0"/>
        <v>4</v>
      </c>
      <c r="M17" s="63">
        <f t="shared" si="0"/>
        <v>5</v>
      </c>
      <c r="N17" s="63">
        <f t="shared" si="1"/>
        <v>6</v>
      </c>
    </row>
    <row r="18" spans="2:17">
      <c r="B18" s="14" t="s">
        <v>6</v>
      </c>
      <c r="C18" s="18">
        <v>8</v>
      </c>
      <c r="D18" s="18">
        <v>4</v>
      </c>
      <c r="E18" s="18">
        <v>5</v>
      </c>
      <c r="F18" s="18">
        <v>6</v>
      </c>
      <c r="G18" s="18"/>
      <c r="J18" s="2" t="str">
        <f t="shared" si="2"/>
        <v>Kock 5</v>
      </c>
      <c r="K18" s="22">
        <f t="shared" si="0"/>
        <v>7</v>
      </c>
      <c r="L18" s="63">
        <f t="shared" si="0"/>
        <v>6</v>
      </c>
      <c r="M18" s="63">
        <f t="shared" si="0"/>
        <v>6</v>
      </c>
      <c r="N18" s="63">
        <f t="shared" si="1"/>
        <v>7</v>
      </c>
    </row>
    <row r="19" spans="2:17">
      <c r="B19" s="14" t="s">
        <v>7</v>
      </c>
      <c r="C19" s="18">
        <v>7</v>
      </c>
      <c r="D19" s="18">
        <v>6</v>
      </c>
      <c r="E19" s="18">
        <v>6</v>
      </c>
      <c r="F19" s="18">
        <v>7</v>
      </c>
      <c r="G19" s="18"/>
      <c r="J19" s="2" t="str">
        <f t="shared" si="2"/>
        <v>Kock 6</v>
      </c>
      <c r="K19" s="22">
        <f t="shared" si="0"/>
        <v>7</v>
      </c>
      <c r="L19" s="63">
        <f t="shared" si="0"/>
        <v>6</v>
      </c>
      <c r="M19" s="63">
        <f t="shared" si="0"/>
        <v>5</v>
      </c>
      <c r="N19" s="63">
        <f t="shared" si="1"/>
        <v>8</v>
      </c>
    </row>
    <row r="20" spans="2:17">
      <c r="B20" s="14" t="s">
        <v>8</v>
      </c>
      <c r="C20" s="18">
        <v>7</v>
      </c>
      <c r="D20" s="18">
        <v>6</v>
      </c>
      <c r="E20" s="18">
        <v>5</v>
      </c>
      <c r="F20" s="18">
        <v>8</v>
      </c>
      <c r="G20" s="18"/>
      <c r="J20" s="2" t="str">
        <f t="shared" si="2"/>
        <v>Kock 7</v>
      </c>
      <c r="K20" s="22">
        <f t="shared" si="0"/>
        <v>8</v>
      </c>
      <c r="L20" s="63">
        <f t="shared" si="0"/>
        <v>8</v>
      </c>
      <c r="M20" s="63">
        <f t="shared" si="0"/>
        <v>7</v>
      </c>
      <c r="N20" s="63">
        <f t="shared" si="1"/>
        <v>7</v>
      </c>
    </row>
    <row r="21" spans="2:17">
      <c r="B21" s="14" t="s">
        <v>9</v>
      </c>
      <c r="C21" s="18">
        <v>8</v>
      </c>
      <c r="D21" s="18">
        <v>8</v>
      </c>
      <c r="E21" s="18">
        <v>7</v>
      </c>
      <c r="F21" s="18">
        <v>7</v>
      </c>
      <c r="G21" s="18"/>
      <c r="J21" s="2" t="str">
        <f t="shared" si="2"/>
        <v>Kock 8</v>
      </c>
      <c r="K21" s="22">
        <f t="shared" si="0"/>
        <v>7</v>
      </c>
      <c r="L21" s="63">
        <f t="shared" si="0"/>
        <v>6</v>
      </c>
      <c r="M21" s="63">
        <f t="shared" si="0"/>
        <v>7</v>
      </c>
      <c r="N21" s="63">
        <f t="shared" si="1"/>
        <v>8</v>
      </c>
    </row>
    <row r="22" spans="2:17">
      <c r="B22" s="14" t="s">
        <v>10</v>
      </c>
      <c r="C22" s="18">
        <v>7</v>
      </c>
      <c r="D22" s="18">
        <v>6</v>
      </c>
      <c r="E22" s="18">
        <v>7</v>
      </c>
      <c r="F22" s="18">
        <v>8</v>
      </c>
      <c r="G22" s="18"/>
      <c r="J22" s="2" t="str">
        <f t="shared" si="2"/>
        <v>Kock 9</v>
      </c>
      <c r="K22" s="22">
        <f t="shared" si="0"/>
        <v>8</v>
      </c>
      <c r="L22" s="63">
        <f t="shared" si="0"/>
        <v>6.5</v>
      </c>
      <c r="M22" s="63">
        <f t="shared" si="0"/>
        <v>7</v>
      </c>
      <c r="N22" s="63">
        <f t="shared" si="1"/>
        <v>7</v>
      </c>
    </row>
    <row r="23" spans="2:17">
      <c r="B23" s="14" t="s">
        <v>11</v>
      </c>
      <c r="C23" s="18">
        <v>8</v>
      </c>
      <c r="D23" s="18">
        <v>6.5</v>
      </c>
      <c r="E23" s="18">
        <v>7</v>
      </c>
      <c r="F23" s="18">
        <v>7</v>
      </c>
      <c r="G23" s="18"/>
      <c r="J23" s="2" t="str">
        <f t="shared" si="2"/>
        <v>Kock 10</v>
      </c>
      <c r="K23" s="22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1"/>
        <v>0</v>
      </c>
    </row>
    <row r="24" spans="2:17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22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1"/>
        <v>0</v>
      </c>
    </row>
    <row r="25" spans="2:17">
      <c r="B25" s="14" t="s">
        <v>13</v>
      </c>
      <c r="C25" s="18"/>
      <c r="D25" s="18"/>
      <c r="E25" s="18"/>
      <c r="F25" s="18"/>
      <c r="G25" s="18"/>
      <c r="J25" s="2" t="s">
        <v>38</v>
      </c>
      <c r="K25" s="22">
        <f t="shared" ref="K25:M28" si="3">C26</f>
        <v>0</v>
      </c>
      <c r="L25" s="63">
        <f t="shared" si="3"/>
        <v>0</v>
      </c>
      <c r="M25" s="63">
        <f t="shared" si="3"/>
        <v>0</v>
      </c>
      <c r="N25" s="63" t="s">
        <v>52</v>
      </c>
    </row>
    <row r="26" spans="2:17">
      <c r="B26" s="14" t="s">
        <v>38</v>
      </c>
      <c r="C26" s="18"/>
      <c r="D26" s="18"/>
      <c r="E26" s="18"/>
      <c r="F26" s="18"/>
      <c r="G26" s="18"/>
      <c r="J26" s="2" t="s">
        <v>39</v>
      </c>
      <c r="K26" s="22">
        <f t="shared" si="3"/>
        <v>0</v>
      </c>
      <c r="L26" s="63">
        <f t="shared" si="3"/>
        <v>0</v>
      </c>
      <c r="M26" s="63">
        <f t="shared" si="3"/>
        <v>0</v>
      </c>
      <c r="N26" s="63">
        <f>F27</f>
        <v>0</v>
      </c>
    </row>
    <row r="27" spans="2:17">
      <c r="B27" s="14" t="s">
        <v>39</v>
      </c>
      <c r="C27" s="18"/>
      <c r="D27" s="18"/>
      <c r="E27" s="18"/>
      <c r="F27" s="18"/>
      <c r="G27" s="18"/>
      <c r="J27" s="2" t="s">
        <v>40</v>
      </c>
      <c r="K27" s="22">
        <f t="shared" si="3"/>
        <v>0</v>
      </c>
      <c r="L27" s="63">
        <f t="shared" si="3"/>
        <v>0</v>
      </c>
      <c r="M27" s="63">
        <f t="shared" si="3"/>
        <v>0</v>
      </c>
      <c r="N27" s="63">
        <f>F28</f>
        <v>0</v>
      </c>
    </row>
    <row r="28" spans="2:17">
      <c r="B28" s="14" t="s">
        <v>40</v>
      </c>
      <c r="C28" s="18"/>
      <c r="D28" s="18"/>
      <c r="E28" s="18"/>
      <c r="F28" s="18"/>
      <c r="G28" s="18"/>
      <c r="J28" s="2" t="s">
        <v>55</v>
      </c>
      <c r="K28" s="22">
        <f t="shared" si="3"/>
        <v>0</v>
      </c>
      <c r="L28" s="63">
        <f t="shared" si="3"/>
        <v>0</v>
      </c>
      <c r="M28" s="63">
        <f t="shared" si="3"/>
        <v>0</v>
      </c>
      <c r="N28" s="63">
        <f>F29</f>
        <v>0</v>
      </c>
    </row>
    <row r="29" spans="2:17">
      <c r="B29" s="14" t="s">
        <v>41</v>
      </c>
      <c r="C29" s="18"/>
      <c r="D29" s="18"/>
      <c r="E29" s="18"/>
      <c r="F29" s="18"/>
      <c r="G29" s="18"/>
    </row>
    <row r="30" spans="2:17">
      <c r="B30" s="14" t="s">
        <v>18</v>
      </c>
      <c r="C30" s="18">
        <f>SUM(C15:C29)</f>
        <v>68</v>
      </c>
      <c r="D30" s="18">
        <f>SUM(D15:D29)</f>
        <v>53.5</v>
      </c>
      <c r="E30" s="18">
        <f>SUM(E15:E29)</f>
        <v>57</v>
      </c>
      <c r="F30" s="18">
        <f>SUM(F15:F29)*2</f>
        <v>126</v>
      </c>
      <c r="G30" s="18"/>
      <c r="K30" s="65"/>
      <c r="L30" s="66"/>
      <c r="M30" s="66"/>
      <c r="N30" s="66"/>
    </row>
    <row r="31" spans="2:17">
      <c r="B31" s="19" t="s">
        <v>17</v>
      </c>
      <c r="C31" s="20">
        <f>C30/C8</f>
        <v>7.5555555555555554</v>
      </c>
      <c r="D31" s="20">
        <f>D30/C8</f>
        <v>5.9444444444444446</v>
      </c>
      <c r="E31" s="20">
        <f>E30/C8</f>
        <v>6.333333333333333</v>
      </c>
      <c r="F31" s="20">
        <f>F30/C8</f>
        <v>14</v>
      </c>
      <c r="G31" s="21">
        <f>SUM(C31:F31)</f>
        <v>33.833333333333329</v>
      </c>
      <c r="K31" s="11"/>
      <c r="L31" s="45"/>
      <c r="M31" s="45"/>
      <c r="N31" s="45"/>
      <c r="O31" s="11"/>
      <c r="P31" s="11"/>
      <c r="Q31" s="11"/>
    </row>
    <row r="32" spans="2:17">
      <c r="B32" s="22"/>
      <c r="C32" s="18"/>
      <c r="D32" s="18"/>
      <c r="E32" s="18"/>
      <c r="F32" s="18"/>
      <c r="G32" s="22"/>
      <c r="K32" s="11"/>
      <c r="L32" s="45"/>
      <c r="M32" s="45"/>
      <c r="N32" s="45"/>
      <c r="O32" s="11"/>
      <c r="P32" s="11"/>
      <c r="Q32" s="11"/>
    </row>
    <row r="33" spans="2:17">
      <c r="B33" s="23" t="s">
        <v>14</v>
      </c>
      <c r="C33" s="11"/>
      <c r="D33" s="11"/>
      <c r="E33" s="11"/>
      <c r="F33" s="11"/>
      <c r="G33" s="11"/>
      <c r="H33" s="11"/>
      <c r="I33" s="23"/>
      <c r="K33" s="11"/>
      <c r="L33" s="45"/>
      <c r="M33" s="45"/>
      <c r="N33" s="45"/>
      <c r="O33" s="11"/>
      <c r="P33" s="11"/>
      <c r="Q33" s="11"/>
    </row>
    <row r="34" spans="2:17">
      <c r="B34" s="11"/>
      <c r="C34" s="11"/>
      <c r="D34" s="11"/>
      <c r="E34" s="11"/>
      <c r="F34" s="11"/>
      <c r="G34" s="11"/>
      <c r="H34" s="11"/>
      <c r="I34" s="11"/>
      <c r="K34" s="11"/>
      <c r="L34" s="45"/>
      <c r="M34" s="45"/>
      <c r="N34" s="45"/>
      <c r="O34" s="11"/>
      <c r="P34" s="11"/>
      <c r="Q34" s="11"/>
    </row>
    <row r="35" spans="2:17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  <c r="K35" s="11"/>
      <c r="L35" s="45"/>
      <c r="M35" s="45"/>
      <c r="N35" s="45"/>
      <c r="O35" s="11"/>
      <c r="P35" s="11"/>
      <c r="Q35" s="11"/>
    </row>
    <row r="36" spans="2:17" ht="21" customHeight="1">
      <c r="B36" s="9"/>
      <c r="C36" s="11"/>
      <c r="G36" s="2" t="s">
        <v>77</v>
      </c>
      <c r="I36" s="11"/>
      <c r="K36" s="11"/>
      <c r="L36" s="45"/>
      <c r="M36" s="45"/>
      <c r="N36" s="45"/>
      <c r="O36" s="11"/>
      <c r="P36" s="11"/>
      <c r="Q36" s="11"/>
    </row>
    <row r="37" spans="2:17">
      <c r="B37" s="11"/>
      <c r="C37" s="11" t="s">
        <v>306</v>
      </c>
      <c r="G37" s="2" t="s">
        <v>82</v>
      </c>
      <c r="K37" s="11"/>
      <c r="L37" s="45"/>
      <c r="M37" s="45"/>
      <c r="N37" s="45"/>
      <c r="O37" s="11"/>
      <c r="P37" s="11"/>
      <c r="Q37" s="11"/>
    </row>
    <row r="38" spans="2:17">
      <c r="B38" s="11"/>
      <c r="C38" s="11" t="s">
        <v>307</v>
      </c>
      <c r="G38" s="2" t="s">
        <v>84</v>
      </c>
      <c r="K38" s="11"/>
      <c r="L38" s="45"/>
      <c r="M38" s="45"/>
      <c r="N38" s="45"/>
      <c r="O38" s="11"/>
      <c r="P38" s="11"/>
      <c r="Q38" s="11"/>
    </row>
    <row r="39" spans="2:17">
      <c r="B39" s="26"/>
      <c r="C39" s="11" t="s">
        <v>356</v>
      </c>
      <c r="G39" s="2" t="s">
        <v>83</v>
      </c>
      <c r="K39" s="11"/>
      <c r="L39" s="45"/>
      <c r="M39" s="45"/>
      <c r="N39" s="45"/>
      <c r="O39" s="11"/>
      <c r="P39" s="11"/>
      <c r="Q39" s="11"/>
    </row>
    <row r="40" spans="2:17">
      <c r="B40" s="11"/>
      <c r="C40" s="11" t="s">
        <v>309</v>
      </c>
      <c r="G40" s="2" t="s">
        <v>85</v>
      </c>
      <c r="K40" s="11"/>
      <c r="L40" s="45"/>
      <c r="M40" s="45"/>
      <c r="N40" s="45"/>
      <c r="O40" s="11"/>
      <c r="P40" s="11"/>
      <c r="Q40" s="11"/>
    </row>
    <row r="41" spans="2:17">
      <c r="B41" s="11"/>
      <c r="C41" s="11" t="s">
        <v>310</v>
      </c>
      <c r="G41" s="2" t="s">
        <v>135</v>
      </c>
      <c r="K41" s="11"/>
      <c r="L41" s="45"/>
      <c r="M41" s="45"/>
      <c r="N41" s="45"/>
      <c r="O41" s="11"/>
      <c r="P41" s="11"/>
      <c r="Q41" s="11"/>
    </row>
    <row r="42" spans="2:17">
      <c r="B42" s="11"/>
      <c r="C42" s="11"/>
      <c r="G42" s="2" t="s">
        <v>358</v>
      </c>
      <c r="K42" s="11"/>
      <c r="L42" s="45"/>
      <c r="M42" s="45"/>
      <c r="N42" s="45"/>
      <c r="O42" s="11"/>
      <c r="P42" s="11"/>
      <c r="Q42" s="11"/>
    </row>
    <row r="43" spans="2:17">
      <c r="B43" s="27"/>
      <c r="C43" s="11"/>
      <c r="E43" s="2" t="s">
        <v>136</v>
      </c>
      <c r="K43" s="11"/>
      <c r="L43" s="45"/>
      <c r="M43" s="45"/>
      <c r="N43" s="45"/>
      <c r="O43" s="11"/>
      <c r="P43" s="11"/>
      <c r="Q43" s="11"/>
    </row>
    <row r="44" spans="2:17">
      <c r="B44" s="25"/>
      <c r="C44" s="11"/>
      <c r="E44" s="2" t="s">
        <v>357</v>
      </c>
      <c r="G44" s="2" t="s">
        <v>234</v>
      </c>
      <c r="K44" s="11"/>
      <c r="L44" s="45"/>
      <c r="M44" s="45"/>
      <c r="N44" s="45"/>
      <c r="O44" s="11"/>
      <c r="P44" s="11"/>
      <c r="Q44" s="11"/>
    </row>
    <row r="45" spans="2:17">
      <c r="B45" s="27"/>
      <c r="C45" s="11"/>
      <c r="G45" s="2" t="s">
        <v>137</v>
      </c>
      <c r="K45" s="11"/>
      <c r="L45" s="45"/>
      <c r="M45" s="45"/>
      <c r="N45" s="45"/>
      <c r="O45" s="11"/>
      <c r="P45" s="11"/>
      <c r="Q45" s="11"/>
    </row>
    <row r="46" spans="2:17">
      <c r="B46" s="25"/>
      <c r="C46" s="11"/>
      <c r="G46" s="2" t="s">
        <v>138</v>
      </c>
      <c r="K46" s="11"/>
      <c r="L46" s="45"/>
      <c r="M46" s="45"/>
      <c r="N46" s="45"/>
      <c r="O46" s="11"/>
      <c r="P46" s="11"/>
      <c r="Q46" s="11"/>
    </row>
    <row r="47" spans="2:17">
      <c r="B47" s="25"/>
      <c r="C47" s="11"/>
      <c r="G47" s="2" t="s">
        <v>141</v>
      </c>
      <c r="K47" s="11"/>
      <c r="L47" s="45"/>
      <c r="M47" s="45"/>
      <c r="N47" s="45"/>
      <c r="O47" s="11"/>
      <c r="P47" s="11"/>
      <c r="Q47" s="11"/>
    </row>
    <row r="48" spans="2:17">
      <c r="B48" s="27"/>
      <c r="C48" s="11"/>
      <c r="G48" s="2" t="s">
        <v>139</v>
      </c>
      <c r="K48" s="11"/>
      <c r="L48" s="45"/>
      <c r="M48" s="45"/>
      <c r="N48" s="45"/>
      <c r="O48" s="11"/>
      <c r="P48" s="11"/>
      <c r="Q48" s="11"/>
    </row>
    <row r="49" spans="2:19">
      <c r="B49" s="25"/>
      <c r="C49" s="11"/>
      <c r="G49" s="2" t="s">
        <v>359</v>
      </c>
      <c r="K49" s="11"/>
      <c r="L49" s="45"/>
      <c r="M49" s="45"/>
      <c r="N49" s="45"/>
      <c r="O49" s="11"/>
      <c r="P49" s="11"/>
      <c r="Q49" s="11"/>
    </row>
    <row r="50" spans="2:19">
      <c r="B50" s="27"/>
      <c r="C50" s="11"/>
      <c r="D50" s="2" t="s">
        <v>140</v>
      </c>
      <c r="G50" s="2" t="s">
        <v>202</v>
      </c>
      <c r="K50" s="11"/>
      <c r="L50" s="45"/>
      <c r="M50" s="45"/>
      <c r="N50" s="45"/>
      <c r="O50" s="11"/>
      <c r="P50" s="11"/>
      <c r="Q50" s="11"/>
    </row>
    <row r="51" spans="2:19">
      <c r="B51" s="25"/>
      <c r="D51" s="2" t="s">
        <v>308</v>
      </c>
      <c r="G51" s="2" t="s">
        <v>203</v>
      </c>
      <c r="K51" s="11"/>
      <c r="L51" s="45"/>
      <c r="M51" s="45"/>
      <c r="N51" s="45"/>
      <c r="O51" s="11"/>
      <c r="P51" s="11"/>
      <c r="Q51" s="11"/>
    </row>
    <row r="52" spans="2:19">
      <c r="B52" s="27"/>
      <c r="G52" s="2" t="s">
        <v>204</v>
      </c>
      <c r="K52" s="11"/>
      <c r="L52" s="45"/>
      <c r="M52" s="45"/>
      <c r="N52" s="45"/>
      <c r="O52" s="11"/>
      <c r="P52" s="11"/>
      <c r="Q52" s="11"/>
    </row>
    <row r="53" spans="2:19">
      <c r="B53" s="25"/>
      <c r="C53" s="11"/>
      <c r="G53" s="2" t="s">
        <v>265</v>
      </c>
      <c r="K53" s="11"/>
      <c r="L53" s="45"/>
      <c r="M53" s="45"/>
      <c r="N53" s="45"/>
      <c r="O53" s="11"/>
      <c r="P53" s="11"/>
      <c r="Q53" s="11"/>
    </row>
    <row r="54" spans="2:19">
      <c r="B54" s="27"/>
      <c r="C54" s="11"/>
      <c r="E54" s="2" t="s">
        <v>399</v>
      </c>
      <c r="K54" s="11"/>
      <c r="L54" s="45"/>
      <c r="M54" s="45"/>
      <c r="N54" s="45"/>
      <c r="O54" s="11"/>
      <c r="P54" s="11"/>
      <c r="Q54" s="11"/>
    </row>
    <row r="55" spans="2:19">
      <c r="B55" s="25"/>
      <c r="C55" s="11"/>
      <c r="G55" s="2" t="s">
        <v>400</v>
      </c>
      <c r="K55" s="11"/>
      <c r="L55" s="45"/>
      <c r="M55" s="45"/>
      <c r="N55" s="45"/>
      <c r="O55" s="11"/>
      <c r="P55" s="11"/>
      <c r="Q55" s="11"/>
    </row>
    <row r="56" spans="2:19">
      <c r="B56" s="27"/>
      <c r="C56" s="11"/>
      <c r="G56" s="2" t="s">
        <v>401</v>
      </c>
      <c r="K56" s="11"/>
      <c r="L56" s="45"/>
      <c r="M56" s="45"/>
      <c r="N56" s="45"/>
      <c r="O56" s="11"/>
      <c r="P56" s="11"/>
      <c r="Q56" s="11"/>
    </row>
    <row r="57" spans="2:19">
      <c r="B57" s="11"/>
      <c r="C57" s="11"/>
      <c r="H57" s="11"/>
      <c r="I57" s="11"/>
      <c r="J57" s="11"/>
      <c r="K57" s="11"/>
      <c r="L57" s="45"/>
      <c r="M57" s="45"/>
      <c r="N57" s="45"/>
      <c r="O57" s="11"/>
      <c r="P57" s="11"/>
      <c r="Q57" s="11"/>
      <c r="R57" s="11"/>
      <c r="S57" s="11"/>
    </row>
    <row r="58" spans="2:19">
      <c r="B58" s="30"/>
      <c r="C58" s="11"/>
      <c r="H58" s="11"/>
      <c r="I58" s="11"/>
      <c r="J58" s="11"/>
      <c r="K58" s="11"/>
      <c r="L58" s="45"/>
      <c r="M58" s="45"/>
      <c r="N58" s="45"/>
      <c r="O58" s="11"/>
      <c r="P58" s="11"/>
      <c r="Q58" s="11"/>
      <c r="R58" s="11"/>
      <c r="S58" s="11"/>
    </row>
    <row r="59" spans="2:19">
      <c r="B59" s="11"/>
      <c r="C59" s="11"/>
      <c r="H59" s="11"/>
      <c r="I59" s="11"/>
      <c r="J59" s="11"/>
      <c r="K59" s="11"/>
      <c r="L59" s="45"/>
      <c r="M59" s="45"/>
      <c r="N59" s="45"/>
      <c r="O59" s="11"/>
      <c r="P59" s="11"/>
      <c r="Q59" s="11"/>
      <c r="R59" s="11"/>
      <c r="S59" s="11"/>
    </row>
    <row r="60" spans="2:19">
      <c r="B60" s="30"/>
      <c r="C60" s="11"/>
      <c r="H60" s="11"/>
      <c r="I60" s="11"/>
      <c r="J60" s="11"/>
      <c r="K60" s="11"/>
      <c r="L60" s="45"/>
      <c r="M60" s="45"/>
      <c r="N60" s="45"/>
      <c r="O60" s="11"/>
      <c r="P60" s="11"/>
      <c r="Q60" s="11"/>
      <c r="R60" s="11"/>
      <c r="S60" s="11"/>
    </row>
    <row r="61" spans="2:19">
      <c r="B61" s="11"/>
      <c r="C61" s="11"/>
      <c r="H61" s="11"/>
      <c r="I61" s="11"/>
      <c r="J61" s="11"/>
      <c r="K61" s="11"/>
      <c r="L61" s="45"/>
      <c r="M61" s="45"/>
      <c r="N61" s="45"/>
      <c r="O61" s="11"/>
      <c r="P61" s="11"/>
      <c r="Q61" s="11"/>
      <c r="R61" s="11"/>
      <c r="S61" s="11"/>
    </row>
    <row r="62" spans="2:19">
      <c r="B62" s="30"/>
      <c r="C62" s="11"/>
      <c r="H62" s="11"/>
      <c r="I62" s="11"/>
      <c r="J62" s="11"/>
      <c r="K62" s="11"/>
      <c r="L62" s="45"/>
      <c r="M62" s="45"/>
      <c r="N62" s="45"/>
      <c r="O62" s="11"/>
      <c r="P62" s="11"/>
      <c r="Q62" s="11"/>
      <c r="R62" s="11"/>
      <c r="S62" s="11"/>
    </row>
    <row r="63" spans="2:19">
      <c r="B63" s="11"/>
      <c r="C63" s="11"/>
      <c r="H63" s="11"/>
      <c r="I63" s="11"/>
      <c r="J63" s="11"/>
      <c r="K63" s="11"/>
      <c r="L63" s="45"/>
      <c r="M63" s="45"/>
      <c r="N63" s="45"/>
      <c r="O63" s="11"/>
      <c r="P63" s="11"/>
      <c r="Q63" s="11"/>
      <c r="R63" s="11"/>
      <c r="S63" s="11"/>
    </row>
    <row r="64" spans="2:19">
      <c r="B64" s="11"/>
      <c r="C64" s="11"/>
      <c r="H64" s="11"/>
      <c r="I64" s="11"/>
      <c r="J64" s="11"/>
      <c r="K64" s="11"/>
      <c r="L64" s="45"/>
      <c r="M64" s="45"/>
      <c r="N64" s="45"/>
      <c r="O64" s="11"/>
      <c r="P64" s="11"/>
      <c r="Q64" s="11"/>
      <c r="R64" s="11"/>
      <c r="S64" s="11"/>
    </row>
    <row r="65" spans="2:19">
      <c r="B65" s="11"/>
      <c r="C65" s="11"/>
      <c r="H65" s="11"/>
      <c r="I65" s="11"/>
      <c r="J65" s="11"/>
      <c r="K65" s="11"/>
      <c r="L65" s="45"/>
      <c r="M65" s="45"/>
      <c r="N65" s="45"/>
      <c r="O65" s="11"/>
      <c r="P65" s="11"/>
      <c r="Q65" s="11"/>
      <c r="R65" s="11"/>
      <c r="S65" s="11"/>
    </row>
    <row r="66" spans="2:19">
      <c r="B66" s="11"/>
      <c r="C66" s="11"/>
      <c r="H66" s="11"/>
      <c r="I66" s="11"/>
      <c r="J66" s="11"/>
      <c r="K66" s="11"/>
      <c r="L66" s="45"/>
      <c r="M66" s="45"/>
      <c r="N66" s="45"/>
      <c r="O66" s="11"/>
      <c r="P66" s="11"/>
      <c r="Q66" s="11"/>
      <c r="R66" s="11"/>
      <c r="S66" s="11"/>
    </row>
    <row r="67" spans="2:19">
      <c r="B67" s="11"/>
      <c r="C67" s="11"/>
      <c r="H67" s="11"/>
      <c r="I67" s="11"/>
      <c r="J67" s="11"/>
      <c r="K67" s="11"/>
      <c r="L67" s="45"/>
      <c r="M67" s="45"/>
      <c r="N67" s="45"/>
      <c r="O67" s="11"/>
      <c r="P67" s="11"/>
      <c r="Q67" s="11"/>
      <c r="R67" s="11"/>
      <c r="S67" s="11"/>
    </row>
    <row r="68" spans="2:19">
      <c r="B68" s="11"/>
      <c r="C68" s="11"/>
      <c r="H68" s="11"/>
      <c r="I68" s="11"/>
      <c r="J68" s="11"/>
      <c r="K68" s="11"/>
      <c r="L68" s="45"/>
      <c r="M68" s="45"/>
      <c r="N68" s="45"/>
      <c r="O68" s="11"/>
      <c r="P68" s="11"/>
      <c r="Q68" s="11"/>
      <c r="R68" s="11"/>
      <c r="S68" s="11"/>
    </row>
    <row r="69" spans="2:19">
      <c r="B69" s="11"/>
      <c r="C69" s="11"/>
      <c r="H69" s="11"/>
      <c r="I69" s="11"/>
      <c r="J69" s="11"/>
      <c r="K69" s="11"/>
      <c r="L69" s="45"/>
      <c r="M69" s="45"/>
      <c r="N69" s="45"/>
      <c r="O69" s="11"/>
      <c r="P69" s="11"/>
      <c r="Q69" s="11"/>
      <c r="R69" s="11"/>
      <c r="S69" s="11"/>
    </row>
    <row r="70" spans="2:19">
      <c r="B70" s="11"/>
      <c r="C70" s="11"/>
      <c r="H70" s="11"/>
      <c r="I70" s="11"/>
      <c r="J70" s="11"/>
      <c r="K70" s="11"/>
      <c r="L70" s="45"/>
      <c r="M70" s="45"/>
      <c r="N70" s="45"/>
      <c r="O70" s="11"/>
      <c r="P70" s="11"/>
      <c r="Q70" s="11"/>
      <c r="R70" s="11"/>
      <c r="S70" s="11"/>
    </row>
    <row r="71" spans="2:19" ht="18.600000000000001" customHeight="1">
      <c r="B71" s="11"/>
      <c r="C71" s="11"/>
      <c r="H71" s="11"/>
      <c r="I71" s="11"/>
      <c r="J71" s="11"/>
      <c r="K71" s="11"/>
      <c r="L71" s="45"/>
      <c r="M71" s="45"/>
      <c r="N71" s="45"/>
      <c r="O71" s="11"/>
      <c r="P71" s="11"/>
      <c r="Q71" s="11"/>
      <c r="R71" s="11"/>
      <c r="S71" s="11"/>
    </row>
    <row r="72" spans="2:19" ht="18.600000000000001" customHeight="1">
      <c r="B72" s="11"/>
      <c r="C72" s="11"/>
      <c r="H72" s="11"/>
      <c r="I72" s="11"/>
      <c r="J72" s="11"/>
      <c r="K72" s="11"/>
      <c r="L72" s="45"/>
      <c r="M72" s="45"/>
      <c r="N72" s="45"/>
      <c r="O72" s="11"/>
      <c r="P72" s="11"/>
      <c r="Q72" s="11"/>
      <c r="R72" s="11"/>
      <c r="S72" s="11"/>
    </row>
    <row r="73" spans="2:19">
      <c r="B73" s="11"/>
      <c r="C73" s="11"/>
      <c r="H73" s="11"/>
      <c r="I73" s="11"/>
      <c r="J73" s="11"/>
      <c r="K73" s="11"/>
      <c r="L73" s="45"/>
      <c r="M73" s="45"/>
      <c r="N73" s="45"/>
      <c r="O73" s="11"/>
      <c r="P73" s="11"/>
      <c r="Q73" s="11"/>
      <c r="R73" s="11"/>
      <c r="S73" s="11"/>
    </row>
    <row r="74" spans="2:19">
      <c r="B74" s="11"/>
      <c r="C74" s="11"/>
      <c r="H74" s="11"/>
      <c r="I74" s="11"/>
      <c r="J74" s="11"/>
      <c r="K74" s="11"/>
      <c r="L74" s="45"/>
      <c r="M74" s="45"/>
      <c r="N74" s="45"/>
      <c r="O74" s="11"/>
      <c r="P74" s="11"/>
      <c r="Q74" s="11"/>
      <c r="R74" s="11"/>
      <c r="S74" s="11"/>
    </row>
    <row r="75" spans="2:19">
      <c r="B75" s="11"/>
      <c r="C75" s="11"/>
      <c r="H75" s="11"/>
      <c r="I75" s="11"/>
      <c r="J75" s="11"/>
      <c r="K75" s="11"/>
      <c r="L75" s="45"/>
      <c r="M75" s="45"/>
      <c r="N75" s="45"/>
      <c r="O75" s="11"/>
      <c r="P75" s="11"/>
      <c r="Q75" s="11"/>
      <c r="R75" s="11"/>
      <c r="S75" s="11"/>
    </row>
    <row r="76" spans="2:19">
      <c r="B76" s="11"/>
      <c r="C76" s="11"/>
      <c r="H76" s="11"/>
      <c r="I76" s="11"/>
      <c r="J76" s="11"/>
      <c r="K76" s="11"/>
      <c r="L76" s="45"/>
      <c r="M76" s="45"/>
      <c r="N76" s="45"/>
      <c r="O76" s="11"/>
      <c r="P76" s="11"/>
      <c r="Q76" s="11"/>
      <c r="R76" s="11"/>
      <c r="S76" s="11"/>
    </row>
    <row r="77" spans="2:19">
      <c r="B77" s="11"/>
      <c r="C77" s="11"/>
      <c r="H77" s="11"/>
      <c r="I77" s="11"/>
      <c r="J77" s="11"/>
      <c r="K77" s="11"/>
      <c r="L77" s="45"/>
      <c r="M77" s="45"/>
      <c r="N77" s="45"/>
      <c r="O77" s="11"/>
      <c r="P77" s="11"/>
      <c r="Q77" s="11"/>
      <c r="R77" s="11"/>
      <c r="S77" s="11"/>
    </row>
    <row r="78" spans="2:19">
      <c r="B78" s="11"/>
      <c r="C78" s="11"/>
      <c r="H78" s="11"/>
      <c r="I78" s="11"/>
      <c r="J78" s="11"/>
      <c r="K78" s="11"/>
      <c r="L78" s="45"/>
      <c r="M78" s="45"/>
      <c r="N78" s="45"/>
      <c r="O78" s="11"/>
      <c r="P78" s="11"/>
      <c r="Q78" s="11"/>
      <c r="R78" s="11"/>
      <c r="S78" s="11"/>
    </row>
    <row r="79" spans="2:19">
      <c r="B79" s="11"/>
      <c r="C79" s="11"/>
      <c r="H79" s="11"/>
      <c r="I79" s="11"/>
      <c r="J79" s="11"/>
      <c r="K79" s="11"/>
      <c r="L79" s="45"/>
      <c r="M79" s="45"/>
      <c r="N79" s="45"/>
      <c r="O79" s="11"/>
      <c r="P79" s="11"/>
      <c r="Q79" s="11"/>
      <c r="R79" s="11"/>
      <c r="S79" s="11"/>
    </row>
    <row r="80" spans="2:19">
      <c r="B80" s="11"/>
      <c r="C80" s="11"/>
      <c r="H80" s="11"/>
      <c r="I80" s="11"/>
      <c r="J80" s="11"/>
      <c r="K80" s="11"/>
      <c r="L80" s="45"/>
      <c r="M80" s="45"/>
      <c r="N80" s="45"/>
      <c r="O80" s="11"/>
      <c r="P80" s="11"/>
      <c r="Q80" s="11"/>
      <c r="R80" s="11"/>
      <c r="S80" s="11"/>
    </row>
    <row r="81" spans="2:19">
      <c r="B81" s="11"/>
      <c r="C81" s="11"/>
      <c r="H81" s="11"/>
      <c r="I81" s="11"/>
      <c r="J81" s="11"/>
      <c r="K81" s="11"/>
      <c r="L81" s="45"/>
      <c r="M81" s="45"/>
      <c r="N81" s="45"/>
      <c r="O81" s="11"/>
      <c r="P81" s="11"/>
      <c r="Q81" s="11"/>
      <c r="R81" s="11"/>
      <c r="S81" s="11"/>
    </row>
    <row r="82" spans="2:19">
      <c r="B82" s="7"/>
      <c r="C82" s="31"/>
      <c r="D82" s="31"/>
      <c r="E82" s="31"/>
      <c r="F82" s="31"/>
      <c r="G82" s="7"/>
      <c r="H82" s="11"/>
      <c r="I82" s="11"/>
      <c r="J82" s="11"/>
      <c r="K82" s="11"/>
      <c r="L82" s="45"/>
      <c r="M82" s="45"/>
      <c r="N82" s="45"/>
      <c r="O82" s="11"/>
      <c r="P82" s="11"/>
      <c r="Q82" s="11"/>
      <c r="R82" s="11"/>
      <c r="S82" s="11"/>
    </row>
    <row r="83" spans="2:19">
      <c r="B83" s="7"/>
      <c r="C83" s="31"/>
      <c r="D83" s="31"/>
      <c r="E83" s="31"/>
      <c r="F83" s="31"/>
      <c r="G83" s="7"/>
      <c r="H83" s="11"/>
      <c r="I83" s="11"/>
      <c r="J83" s="11"/>
      <c r="K83" s="11"/>
      <c r="L83" s="45"/>
      <c r="M83" s="45"/>
      <c r="N83" s="45"/>
      <c r="O83" s="11"/>
      <c r="P83" s="11"/>
      <c r="Q83" s="11"/>
      <c r="R83" s="11"/>
      <c r="S83" s="11"/>
    </row>
    <row r="84" spans="2:19">
      <c r="B84" s="7"/>
      <c r="C84" s="7"/>
      <c r="D84" s="7"/>
      <c r="E84" s="7"/>
      <c r="F84" s="7"/>
      <c r="G84" s="7"/>
      <c r="H84" s="11"/>
      <c r="I84" s="11"/>
      <c r="J84" s="11"/>
      <c r="K84" s="11"/>
      <c r="L84" s="45"/>
      <c r="M84" s="45"/>
      <c r="N84" s="45"/>
      <c r="O84" s="11"/>
      <c r="P84" s="11"/>
      <c r="Q84" s="11"/>
      <c r="R84" s="11"/>
      <c r="S84" s="11"/>
    </row>
    <row r="85" spans="2:19">
      <c r="B85" s="7"/>
      <c r="C85" s="7"/>
      <c r="D85" s="7"/>
      <c r="E85" s="7"/>
      <c r="F85" s="7"/>
      <c r="G85" s="7"/>
      <c r="H85" s="11"/>
      <c r="I85" s="11"/>
      <c r="J85" s="11"/>
      <c r="K85" s="11"/>
      <c r="L85" s="45"/>
      <c r="M85" s="45"/>
      <c r="N85" s="45"/>
      <c r="O85" s="11"/>
      <c r="P85" s="11"/>
      <c r="Q85" s="11"/>
      <c r="R85" s="11"/>
      <c r="S85" s="11"/>
    </row>
    <row r="86" spans="2:19">
      <c r="B86" s="7"/>
      <c r="C86" s="29"/>
      <c r="D86" s="29"/>
      <c r="E86" s="29"/>
      <c r="F86" s="29"/>
      <c r="G86" s="29"/>
      <c r="H86" s="11"/>
      <c r="I86" s="11"/>
      <c r="J86" s="11"/>
      <c r="K86" s="11"/>
      <c r="L86" s="45"/>
      <c r="M86" s="45"/>
      <c r="N86" s="45"/>
      <c r="O86" s="11"/>
      <c r="P86" s="11"/>
      <c r="Q86" s="11"/>
      <c r="R86" s="11"/>
      <c r="S86" s="11"/>
    </row>
    <row r="87" spans="2:19">
      <c r="B87" s="7"/>
      <c r="C87" s="7"/>
      <c r="D87" s="7"/>
      <c r="E87" s="7"/>
      <c r="F87" s="7"/>
      <c r="G87" s="7"/>
      <c r="H87" s="11"/>
      <c r="I87" s="11"/>
      <c r="J87" s="11"/>
      <c r="K87" s="11"/>
      <c r="L87" s="45"/>
      <c r="M87" s="45"/>
      <c r="N87" s="45"/>
      <c r="O87" s="11"/>
      <c r="P87" s="11"/>
      <c r="Q87" s="11"/>
      <c r="R87" s="11"/>
      <c r="S87" s="11"/>
    </row>
    <row r="88" spans="2:19" ht="23.4" customHeight="1">
      <c r="B88" s="23"/>
      <c r="C88" s="23"/>
      <c r="D88" s="23"/>
      <c r="E88" s="23"/>
      <c r="F88" s="23"/>
      <c r="G88" s="23"/>
      <c r="H88" s="11"/>
      <c r="I88" s="11"/>
      <c r="J88" s="11"/>
      <c r="K88" s="11"/>
      <c r="L88" s="45"/>
      <c r="M88" s="45"/>
      <c r="N88" s="45"/>
      <c r="O88" s="11"/>
      <c r="P88" s="11"/>
      <c r="Q88" s="11"/>
      <c r="R88" s="11"/>
      <c r="S88" s="11"/>
    </row>
    <row r="89" spans="2:19" ht="23.4" customHeight="1">
      <c r="B89" s="23"/>
      <c r="C89" s="23"/>
      <c r="D89" s="23"/>
      <c r="E89" s="23"/>
      <c r="F89" s="23"/>
      <c r="G89" s="23"/>
      <c r="H89" s="11"/>
      <c r="I89" s="11"/>
      <c r="J89" s="11"/>
      <c r="K89" s="11"/>
      <c r="L89" s="45"/>
      <c r="M89" s="45"/>
      <c r="N89" s="45"/>
      <c r="O89" s="11"/>
      <c r="P89" s="11"/>
      <c r="Q89" s="11"/>
      <c r="R89" s="11"/>
      <c r="S89" s="11"/>
    </row>
    <row r="90" spans="2:19" ht="33.6" customHeight="1">
      <c r="B90" s="23"/>
      <c r="C90" s="23"/>
      <c r="D90" s="23"/>
      <c r="E90" s="23"/>
      <c r="F90" s="23"/>
      <c r="G90" s="23"/>
      <c r="H90" s="11"/>
      <c r="I90" s="11"/>
      <c r="J90" s="11"/>
      <c r="K90" s="11"/>
      <c r="L90" s="45"/>
      <c r="M90" s="45"/>
      <c r="N90" s="45"/>
      <c r="O90" s="11"/>
      <c r="P90" s="11"/>
      <c r="Q90" s="11"/>
      <c r="R90" s="11"/>
      <c r="S90" s="11"/>
    </row>
    <row r="91" spans="2:19">
      <c r="B91" s="9"/>
      <c r="C91" s="7"/>
      <c r="D91" s="7"/>
      <c r="E91" s="7"/>
      <c r="F91" s="7"/>
      <c r="G91" s="7"/>
      <c r="H91" s="11"/>
      <c r="I91" s="11"/>
      <c r="J91" s="11"/>
      <c r="K91" s="11"/>
      <c r="L91" s="45"/>
      <c r="M91" s="45"/>
      <c r="N91" s="45"/>
      <c r="O91" s="11"/>
      <c r="P91" s="11"/>
      <c r="Q91" s="11"/>
      <c r="R91" s="11"/>
      <c r="S91" s="11"/>
    </row>
    <row r="92" spans="2:19">
      <c r="B92" s="7"/>
      <c r="C92" s="7"/>
      <c r="D92" s="7"/>
      <c r="E92" s="7"/>
      <c r="F92" s="7"/>
      <c r="G92" s="7"/>
      <c r="H92" s="11"/>
      <c r="I92" s="11"/>
      <c r="J92" s="11"/>
      <c r="K92" s="11"/>
      <c r="L92" s="45"/>
      <c r="M92" s="45"/>
      <c r="N92" s="45"/>
      <c r="O92" s="11"/>
      <c r="P92" s="11"/>
      <c r="Q92" s="11"/>
      <c r="R92" s="11"/>
      <c r="S92" s="11"/>
    </row>
    <row r="93" spans="2:19">
      <c r="B93" s="7"/>
      <c r="C93" s="7"/>
      <c r="D93" s="7"/>
      <c r="E93" s="7"/>
      <c r="F93" s="7"/>
      <c r="G93" s="7"/>
      <c r="H93" s="11"/>
      <c r="I93" s="11"/>
      <c r="J93" s="11"/>
      <c r="K93" s="11"/>
      <c r="L93" s="45"/>
      <c r="M93" s="45"/>
      <c r="N93" s="45"/>
      <c r="O93" s="11"/>
      <c r="P93" s="11"/>
      <c r="Q93" s="11"/>
      <c r="R93" s="11"/>
      <c r="S93" s="11"/>
    </row>
    <row r="94" spans="2:19">
      <c r="B94" s="7"/>
      <c r="C94" s="32"/>
      <c r="D94" s="32"/>
      <c r="E94" s="32"/>
      <c r="F94" s="32"/>
      <c r="G94" s="7"/>
      <c r="H94" s="11"/>
      <c r="I94" s="11"/>
      <c r="J94" s="11"/>
      <c r="K94" s="11"/>
      <c r="L94" s="45"/>
      <c r="M94" s="45"/>
      <c r="N94" s="45"/>
      <c r="O94" s="11"/>
      <c r="P94" s="11"/>
      <c r="Q94" s="11"/>
      <c r="R94" s="11"/>
      <c r="S94" s="11"/>
    </row>
    <row r="95" spans="2:19">
      <c r="B95" s="7"/>
      <c r="C95" s="7"/>
      <c r="D95" s="7"/>
      <c r="E95" s="7"/>
      <c r="F95" s="7"/>
      <c r="G95" s="7"/>
      <c r="H95" s="11"/>
      <c r="I95" s="11"/>
      <c r="J95" s="11"/>
      <c r="K95" s="11"/>
      <c r="L95" s="45"/>
      <c r="M95" s="45"/>
      <c r="N95" s="45"/>
      <c r="O95" s="11"/>
      <c r="P95" s="11"/>
      <c r="Q95" s="11"/>
      <c r="R95" s="11"/>
      <c r="S95" s="11"/>
    </row>
    <row r="96" spans="2:19">
      <c r="B96" s="7"/>
      <c r="C96" s="7"/>
      <c r="D96" s="7"/>
      <c r="E96" s="7"/>
      <c r="F96" s="7"/>
      <c r="G96" s="7"/>
      <c r="H96" s="11"/>
      <c r="I96" s="11"/>
      <c r="J96" s="11"/>
      <c r="K96" s="11"/>
      <c r="L96" s="45"/>
      <c r="M96" s="45"/>
      <c r="N96" s="45"/>
      <c r="O96" s="11"/>
      <c r="P96" s="11"/>
      <c r="Q96" s="11"/>
      <c r="R96" s="11"/>
      <c r="S96" s="11"/>
    </row>
    <row r="97" spans="2:19">
      <c r="B97" s="7"/>
      <c r="C97" s="7"/>
      <c r="D97" s="7"/>
      <c r="E97" s="7"/>
      <c r="F97" s="7"/>
      <c r="G97" s="7"/>
      <c r="H97" s="11"/>
      <c r="I97" s="11"/>
      <c r="J97" s="11"/>
      <c r="K97" s="11"/>
      <c r="L97" s="45"/>
      <c r="M97" s="45"/>
      <c r="N97" s="45"/>
      <c r="O97" s="11"/>
      <c r="P97" s="11"/>
      <c r="Q97" s="11"/>
      <c r="R97" s="11"/>
      <c r="S97" s="11"/>
    </row>
    <row r="98" spans="2:19">
      <c r="B98" s="7"/>
      <c r="C98" s="32"/>
      <c r="D98" s="32"/>
      <c r="E98" s="32"/>
      <c r="F98" s="32"/>
      <c r="G98" s="7"/>
      <c r="H98" s="11"/>
      <c r="I98" s="11"/>
      <c r="J98" s="11"/>
      <c r="K98" s="11"/>
      <c r="L98" s="45"/>
      <c r="M98" s="45"/>
      <c r="N98" s="45"/>
      <c r="O98" s="11"/>
      <c r="P98" s="11"/>
      <c r="Q98" s="11"/>
      <c r="R98" s="11"/>
      <c r="S98" s="11"/>
    </row>
    <row r="99" spans="2:19">
      <c r="B99" s="7"/>
      <c r="C99" s="32"/>
      <c r="D99" s="32"/>
      <c r="E99" s="32"/>
      <c r="F99" s="32"/>
      <c r="G99" s="7"/>
      <c r="H99" s="11"/>
      <c r="I99" s="11"/>
      <c r="J99" s="11"/>
      <c r="K99" s="11"/>
      <c r="L99" s="45"/>
      <c r="M99" s="45"/>
      <c r="N99" s="45"/>
      <c r="O99" s="11"/>
      <c r="P99" s="11"/>
      <c r="Q99" s="11"/>
      <c r="R99" s="11"/>
      <c r="S99" s="11"/>
    </row>
    <row r="100" spans="2:19">
      <c r="B100" s="7"/>
      <c r="C100" s="7"/>
      <c r="D100" s="7"/>
      <c r="E100" s="7"/>
      <c r="F100" s="7"/>
      <c r="G100" s="7"/>
      <c r="H100" s="11"/>
      <c r="I100" s="11"/>
      <c r="J100" s="11"/>
      <c r="K100" s="11"/>
      <c r="L100" s="45"/>
      <c r="M100" s="45"/>
      <c r="N100" s="45"/>
      <c r="O100" s="11"/>
      <c r="P100" s="11"/>
      <c r="Q100" s="11"/>
      <c r="R100" s="11"/>
      <c r="S100" s="11"/>
    </row>
    <row r="101" spans="2:19">
      <c r="B101" s="7"/>
      <c r="C101" s="7"/>
      <c r="D101" s="7"/>
      <c r="E101" s="7"/>
      <c r="F101" s="7"/>
      <c r="G101" s="7"/>
      <c r="H101" s="11"/>
      <c r="I101" s="11"/>
      <c r="J101" s="11"/>
      <c r="K101" s="11"/>
      <c r="L101" s="45"/>
      <c r="M101" s="45"/>
      <c r="N101" s="45"/>
      <c r="O101" s="11"/>
      <c r="P101" s="11"/>
      <c r="Q101" s="11"/>
      <c r="R101" s="11"/>
      <c r="S101" s="11"/>
    </row>
    <row r="102" spans="2:19">
      <c r="B102" s="7"/>
      <c r="C102" s="7"/>
      <c r="D102" s="7"/>
      <c r="E102" s="7"/>
      <c r="F102" s="7"/>
      <c r="G102" s="7"/>
      <c r="H102" s="11"/>
      <c r="I102" s="11"/>
      <c r="J102" s="11"/>
      <c r="K102" s="11"/>
      <c r="L102" s="45"/>
      <c r="M102" s="45"/>
      <c r="N102" s="45"/>
      <c r="O102" s="11"/>
      <c r="P102" s="11"/>
      <c r="Q102" s="11"/>
      <c r="R102" s="11"/>
      <c r="S102" s="11"/>
    </row>
    <row r="103" spans="2:19">
      <c r="B103" s="7"/>
      <c r="C103" s="7"/>
      <c r="D103" s="7"/>
      <c r="E103" s="7"/>
      <c r="F103" s="7"/>
      <c r="G103" s="7"/>
      <c r="H103" s="11"/>
      <c r="I103" s="11"/>
      <c r="J103" s="11"/>
      <c r="K103" s="11"/>
      <c r="L103" s="45"/>
      <c r="M103" s="45"/>
      <c r="N103" s="45"/>
      <c r="O103" s="11"/>
      <c r="P103" s="11"/>
      <c r="Q103" s="11"/>
      <c r="R103" s="11"/>
      <c r="S103" s="11"/>
    </row>
    <row r="104" spans="2:19">
      <c r="B104" s="7"/>
      <c r="C104" s="29"/>
      <c r="D104" s="29"/>
      <c r="E104" s="29"/>
      <c r="F104" s="29"/>
      <c r="G104" s="29"/>
      <c r="H104" s="11"/>
      <c r="I104" s="11"/>
      <c r="J104" s="11"/>
      <c r="K104" s="11"/>
      <c r="L104" s="45"/>
      <c r="M104" s="45"/>
      <c r="N104" s="45"/>
      <c r="O104" s="11"/>
      <c r="P104" s="11"/>
      <c r="Q104" s="11"/>
      <c r="R104" s="11"/>
      <c r="S104" s="11"/>
    </row>
    <row r="105" spans="2:19">
      <c r="B105" s="7"/>
      <c r="C105" s="7"/>
      <c r="D105" s="7"/>
      <c r="E105" s="7"/>
      <c r="F105" s="7"/>
      <c r="G105" s="7"/>
      <c r="H105" s="11"/>
      <c r="I105" s="11"/>
      <c r="J105" s="11"/>
      <c r="K105" s="11"/>
      <c r="L105" s="45"/>
      <c r="M105" s="45"/>
      <c r="N105" s="45"/>
      <c r="O105" s="11"/>
      <c r="P105" s="11"/>
      <c r="Q105" s="11"/>
      <c r="R105" s="11"/>
      <c r="S105" s="11"/>
    </row>
    <row r="106" spans="2:19">
      <c r="B106" s="7"/>
      <c r="C106" s="7"/>
      <c r="D106" s="7"/>
      <c r="E106" s="7"/>
      <c r="F106" s="7"/>
      <c r="G106" s="7"/>
      <c r="H106" s="11"/>
      <c r="I106" s="11"/>
      <c r="J106" s="11"/>
      <c r="K106" s="11"/>
      <c r="L106" s="45"/>
      <c r="M106" s="45"/>
      <c r="N106" s="45"/>
      <c r="O106" s="11"/>
      <c r="P106" s="11"/>
      <c r="Q106" s="11"/>
      <c r="R106" s="11"/>
      <c r="S106" s="11"/>
    </row>
    <row r="107" spans="2:19">
      <c r="B107" s="7"/>
      <c r="C107" s="7"/>
      <c r="D107" s="7"/>
      <c r="E107" s="7"/>
      <c r="F107" s="7"/>
      <c r="G107" s="7"/>
      <c r="H107" s="11"/>
      <c r="I107" s="11"/>
      <c r="J107" s="11"/>
      <c r="K107" s="11"/>
      <c r="L107" s="45"/>
      <c r="M107" s="45"/>
      <c r="N107" s="45"/>
      <c r="O107" s="11"/>
      <c r="P107" s="11"/>
      <c r="Q107" s="11"/>
      <c r="R107" s="11"/>
      <c r="S107" s="11"/>
    </row>
    <row r="108" spans="2:19">
      <c r="B108" s="9"/>
      <c r="C108" s="7"/>
      <c r="D108" s="7"/>
      <c r="E108" s="7"/>
      <c r="F108" s="7"/>
      <c r="G108" s="7"/>
      <c r="H108" s="11"/>
      <c r="I108" s="11"/>
      <c r="J108" s="11"/>
      <c r="K108" s="11"/>
      <c r="L108" s="45"/>
      <c r="M108" s="45"/>
      <c r="N108" s="45"/>
      <c r="O108" s="11"/>
      <c r="P108" s="11"/>
      <c r="Q108" s="11"/>
      <c r="R108" s="11"/>
      <c r="S108" s="11"/>
    </row>
    <row r="109" spans="2:19">
      <c r="B109" s="7"/>
      <c r="C109" s="7"/>
      <c r="D109" s="7"/>
      <c r="E109" s="7"/>
      <c r="F109" s="7"/>
      <c r="G109" s="7"/>
      <c r="H109" s="11"/>
      <c r="I109" s="11"/>
      <c r="J109" s="11"/>
      <c r="K109" s="11"/>
      <c r="L109" s="45"/>
      <c r="M109" s="45"/>
      <c r="N109" s="45"/>
      <c r="O109" s="11"/>
      <c r="P109" s="11"/>
      <c r="Q109" s="11"/>
      <c r="R109" s="11"/>
      <c r="S109" s="11"/>
    </row>
    <row r="110" spans="2:19">
      <c r="B110" s="7"/>
      <c r="C110" s="7"/>
      <c r="D110" s="7"/>
      <c r="E110" s="7"/>
      <c r="F110" s="7"/>
      <c r="G110" s="7"/>
      <c r="H110" s="11"/>
      <c r="I110" s="11"/>
      <c r="J110" s="11"/>
      <c r="K110" s="11"/>
      <c r="L110" s="45"/>
      <c r="M110" s="45"/>
      <c r="N110" s="45"/>
      <c r="O110" s="11"/>
      <c r="P110" s="11"/>
      <c r="Q110" s="11"/>
      <c r="R110" s="11"/>
      <c r="S110" s="11"/>
    </row>
    <row r="111" spans="2:19">
      <c r="B111" s="7"/>
      <c r="C111" s="7"/>
      <c r="D111" s="7"/>
      <c r="E111" s="7"/>
      <c r="F111" s="7"/>
      <c r="G111" s="7"/>
      <c r="H111" s="11"/>
      <c r="I111" s="11"/>
      <c r="J111" s="11"/>
      <c r="K111" s="11"/>
      <c r="L111" s="45"/>
      <c r="M111" s="45"/>
      <c r="N111" s="45"/>
      <c r="O111" s="11"/>
      <c r="P111" s="11"/>
      <c r="Q111" s="11"/>
      <c r="R111" s="11"/>
      <c r="S111" s="11"/>
    </row>
    <row r="112" spans="2:19">
      <c r="B112" s="7"/>
      <c r="C112" s="7"/>
      <c r="D112" s="7"/>
      <c r="E112" s="7"/>
      <c r="F112" s="7"/>
      <c r="G112" s="7"/>
      <c r="H112" s="11"/>
      <c r="I112" s="11"/>
      <c r="J112" s="11"/>
      <c r="K112" s="11"/>
      <c r="L112" s="45"/>
      <c r="M112" s="45"/>
      <c r="N112" s="45"/>
      <c r="O112" s="11"/>
      <c r="P112" s="11"/>
      <c r="Q112" s="11"/>
      <c r="R112" s="11"/>
      <c r="S112" s="11"/>
    </row>
    <row r="113" spans="2:19">
      <c r="B113" s="7"/>
      <c r="C113" s="7"/>
      <c r="D113" s="7"/>
      <c r="E113" s="7"/>
      <c r="F113" s="7"/>
      <c r="G113" s="7"/>
      <c r="H113" s="11"/>
      <c r="I113" s="11"/>
      <c r="J113" s="11"/>
      <c r="K113" s="11"/>
      <c r="L113" s="45"/>
      <c r="M113" s="45"/>
      <c r="N113" s="45"/>
      <c r="O113" s="11"/>
      <c r="P113" s="11"/>
      <c r="Q113" s="11"/>
      <c r="R113" s="11"/>
      <c r="S113" s="11"/>
    </row>
    <row r="114" spans="2:19">
      <c r="B114" s="7"/>
      <c r="C114" s="7"/>
      <c r="D114" s="7"/>
      <c r="E114" s="7"/>
      <c r="F114" s="7"/>
      <c r="G114" s="7"/>
      <c r="H114" s="11"/>
      <c r="I114" s="11"/>
      <c r="K114" s="67"/>
      <c r="L114" s="68"/>
      <c r="M114" s="68"/>
      <c r="N114" s="68"/>
    </row>
    <row r="115" spans="2:19">
      <c r="B115" s="7"/>
      <c r="C115" s="32"/>
      <c r="D115" s="32"/>
      <c r="E115" s="32"/>
      <c r="F115" s="32"/>
      <c r="G115" s="7"/>
      <c r="H115" s="11"/>
      <c r="I115" s="11"/>
    </row>
    <row r="116" spans="2:19">
      <c r="B116" s="7"/>
      <c r="C116" s="32"/>
      <c r="D116" s="32"/>
      <c r="E116" s="32"/>
      <c r="F116" s="32"/>
      <c r="G116" s="7"/>
      <c r="H116" s="11"/>
      <c r="I116" s="11"/>
    </row>
    <row r="117" spans="2:19">
      <c r="B117" s="7"/>
      <c r="C117" s="7"/>
      <c r="D117" s="7"/>
      <c r="E117" s="7"/>
      <c r="F117" s="7"/>
      <c r="G117" s="7"/>
      <c r="H117" s="11"/>
      <c r="I117" s="11"/>
    </row>
    <row r="118" spans="2:19">
      <c r="B118" s="7"/>
      <c r="C118" s="7"/>
      <c r="D118" s="7"/>
      <c r="E118" s="7"/>
      <c r="F118" s="7"/>
      <c r="G118" s="7"/>
      <c r="H118" s="11"/>
      <c r="I118" s="11"/>
    </row>
    <row r="119" spans="2:19">
      <c r="B119" s="7"/>
      <c r="C119" s="7"/>
      <c r="D119" s="7"/>
      <c r="E119" s="7"/>
      <c r="F119" s="7"/>
      <c r="G119" s="7"/>
      <c r="H119" s="11"/>
      <c r="I119" s="11"/>
    </row>
    <row r="120" spans="2:19">
      <c r="B120" s="7"/>
      <c r="C120" s="7"/>
      <c r="D120" s="7"/>
      <c r="E120" s="7"/>
      <c r="F120" s="7"/>
      <c r="G120" s="7"/>
      <c r="H120" s="11"/>
      <c r="I120" s="11"/>
    </row>
    <row r="121" spans="2:19">
      <c r="B121" s="7"/>
      <c r="C121" s="29"/>
      <c r="D121" s="7"/>
      <c r="E121" s="29"/>
      <c r="F121" s="29"/>
      <c r="G121" s="7"/>
      <c r="H121" s="11"/>
      <c r="I121" s="11"/>
    </row>
    <row r="122" spans="2:19">
      <c r="B122" s="7"/>
      <c r="C122" s="7"/>
      <c r="D122" s="7"/>
      <c r="E122" s="7"/>
      <c r="F122" s="7"/>
      <c r="G122" s="7"/>
      <c r="H122" s="11"/>
      <c r="I122" s="11"/>
    </row>
    <row r="123" spans="2:19">
      <c r="B123" s="7"/>
      <c r="C123" s="7"/>
      <c r="D123" s="7"/>
      <c r="E123" s="7"/>
      <c r="F123" s="7"/>
      <c r="G123" s="7"/>
      <c r="H123" s="11"/>
      <c r="I123" s="11"/>
    </row>
    <row r="124" spans="2:19">
      <c r="B124" s="10"/>
      <c r="C124" s="10"/>
      <c r="D124" s="10"/>
      <c r="E124" s="10"/>
      <c r="F124" s="10"/>
      <c r="G124" s="10"/>
    </row>
    <row r="125" spans="2:19">
      <c r="B125" s="10"/>
      <c r="C125" s="10"/>
      <c r="D125" s="10"/>
      <c r="E125" s="10"/>
      <c r="F125" s="10"/>
      <c r="G125" s="10"/>
    </row>
  </sheetData>
  <conditionalFormatting sqref="C15">
    <cfRule type="cellIs" dxfId="75" priority="7" operator="greaterThan">
      <formula>10</formula>
    </cfRule>
  </conditionalFormatting>
  <conditionalFormatting sqref="C15:F29">
    <cfRule type="cellIs" dxfId="74" priority="1" operator="lessThan">
      <formula>1</formula>
    </cfRule>
    <cfRule type="cellIs" dxfId="73" priority="4" operator="lessThan">
      <formula>1</formula>
    </cfRule>
    <cfRule type="cellIs" dxfId="72" priority="5" operator="lessThan">
      <formula>1</formula>
    </cfRule>
    <cfRule type="cellIs" dxfId="71" priority="6" operator="greaterThan">
      <formula>10</formula>
    </cfRule>
  </conditionalFormatting>
  <conditionalFormatting sqref="C8">
    <cfRule type="cellIs" dxfId="70" priority="2" operator="lessThan">
      <formula>1</formula>
    </cfRule>
    <cfRule type="cellIs" dxfId="69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5"/>
  <sheetViews>
    <sheetView zoomScale="60" zoomScaleNormal="60" workbookViewId="0">
      <selection activeCell="F4" sqref="F4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2" bestFit="1" customWidth="1"/>
    <col min="14" max="16384" width="8.88671875" style="2"/>
  </cols>
  <sheetData>
    <row r="3" spans="2:15" ht="21">
      <c r="D3" s="3" t="s">
        <v>61</v>
      </c>
    </row>
    <row r="5" spans="2:15" s="8" customFormat="1" ht="27" customHeight="1">
      <c r="B5" s="4" t="s">
        <v>441</v>
      </c>
      <c r="C5" s="5"/>
      <c r="D5" s="6"/>
      <c r="E5" s="6"/>
      <c r="F5" s="6"/>
      <c r="G5" s="7"/>
    </row>
    <row r="6" spans="2:15" s="8" customFormat="1" ht="27" customHeight="1">
      <c r="B6" s="4" t="s">
        <v>442</v>
      </c>
      <c r="C6" s="5"/>
      <c r="D6" s="6"/>
      <c r="E6" s="6"/>
      <c r="F6" s="6"/>
      <c r="G6" s="7"/>
    </row>
    <row r="7" spans="2:15" s="8" customFormat="1" ht="13.5" customHeight="1">
      <c r="B7" s="4"/>
      <c r="C7" s="5"/>
      <c r="D7" s="6"/>
      <c r="E7" s="6"/>
      <c r="F7" s="6"/>
      <c r="G7" s="7"/>
    </row>
    <row r="8" spans="2:15" s="8" customFormat="1" ht="21">
      <c r="B8" s="9" t="s">
        <v>25</v>
      </c>
      <c r="C8" s="57">
        <v>9</v>
      </c>
      <c r="D8" s="6"/>
      <c r="E8" s="6"/>
      <c r="F8" s="6"/>
      <c r="G8" s="7"/>
    </row>
    <row r="9" spans="2:15">
      <c r="B9" s="9"/>
      <c r="C9" s="11"/>
      <c r="D9" s="11"/>
      <c r="E9" s="11"/>
      <c r="F9" s="11"/>
      <c r="G9" s="11"/>
    </row>
    <row r="10" spans="2:15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5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5">
      <c r="B12" s="13"/>
      <c r="C12" s="14"/>
      <c r="D12" s="14"/>
      <c r="E12" s="14"/>
      <c r="F12" s="14"/>
      <c r="G12" s="14"/>
    </row>
    <row r="13" spans="2:15">
      <c r="B13" s="13"/>
      <c r="C13" s="14"/>
      <c r="D13" s="14"/>
      <c r="E13" s="14"/>
      <c r="F13" s="14"/>
      <c r="G13" s="14"/>
      <c r="K13" s="63" t="s">
        <v>0</v>
      </c>
      <c r="L13" s="63" t="s">
        <v>26</v>
      </c>
      <c r="M13" s="63" t="s">
        <v>45</v>
      </c>
      <c r="N13" s="63" t="s">
        <v>54</v>
      </c>
      <c r="O13" s="63"/>
    </row>
    <row r="14" spans="2:15">
      <c r="B14" s="15"/>
      <c r="C14" s="16"/>
      <c r="D14" s="16"/>
      <c r="E14" s="16"/>
      <c r="F14" s="16"/>
      <c r="G14" s="16"/>
      <c r="J14" s="2" t="str">
        <f>B15</f>
        <v>Kock 1</v>
      </c>
      <c r="K14" s="63">
        <f t="shared" ref="K14:M24" si="0">C15</f>
        <v>6</v>
      </c>
      <c r="L14" s="63">
        <f t="shared" si="0"/>
        <v>6</v>
      </c>
      <c r="M14" s="63">
        <f t="shared" si="0"/>
        <v>5</v>
      </c>
      <c r="N14" s="63">
        <f t="shared" ref="N14:N28" si="1">F15</f>
        <v>5</v>
      </c>
      <c r="O14" s="63"/>
    </row>
    <row r="15" spans="2:15">
      <c r="B15" s="16" t="s">
        <v>3</v>
      </c>
      <c r="C15" s="17">
        <v>6</v>
      </c>
      <c r="D15" s="17">
        <v>6</v>
      </c>
      <c r="E15" s="17">
        <v>5</v>
      </c>
      <c r="F15" s="17">
        <v>5</v>
      </c>
      <c r="G15" s="17"/>
      <c r="J15" s="2" t="str">
        <f t="shared" ref="J15:J24" si="2">B16</f>
        <v>Kock2</v>
      </c>
      <c r="K15" s="63">
        <f t="shared" si="0"/>
        <v>5</v>
      </c>
      <c r="L15" s="63">
        <f t="shared" si="0"/>
        <v>6.5</v>
      </c>
      <c r="M15" s="63">
        <f t="shared" si="0"/>
        <v>6</v>
      </c>
      <c r="N15" s="63">
        <f t="shared" si="1"/>
        <v>6</v>
      </c>
      <c r="O15" s="63"/>
    </row>
    <row r="16" spans="2:15">
      <c r="B16" s="14" t="s">
        <v>4</v>
      </c>
      <c r="C16" s="18">
        <v>5</v>
      </c>
      <c r="D16" s="18">
        <v>6.5</v>
      </c>
      <c r="E16" s="18">
        <v>6</v>
      </c>
      <c r="F16" s="18">
        <v>6</v>
      </c>
      <c r="G16" s="18"/>
      <c r="J16" s="2" t="str">
        <f t="shared" si="2"/>
        <v>Kock 3</v>
      </c>
      <c r="K16" s="63">
        <f t="shared" si="0"/>
        <v>4</v>
      </c>
      <c r="L16" s="63">
        <f t="shared" si="0"/>
        <v>6</v>
      </c>
      <c r="M16" s="63">
        <f t="shared" si="0"/>
        <v>5</v>
      </c>
      <c r="N16" s="63">
        <f t="shared" si="1"/>
        <v>6</v>
      </c>
      <c r="O16" s="63"/>
    </row>
    <row r="17" spans="2:15">
      <c r="B17" s="14" t="s">
        <v>5</v>
      </c>
      <c r="C17" s="18">
        <v>4</v>
      </c>
      <c r="D17" s="18">
        <v>6</v>
      </c>
      <c r="E17" s="18">
        <v>5</v>
      </c>
      <c r="F17" s="18">
        <v>6</v>
      </c>
      <c r="G17" s="18"/>
      <c r="J17" s="2" t="str">
        <f t="shared" si="2"/>
        <v>Kock 4</v>
      </c>
      <c r="K17" s="63">
        <f t="shared" si="0"/>
        <v>4</v>
      </c>
      <c r="L17" s="63">
        <f t="shared" si="0"/>
        <v>6</v>
      </c>
      <c r="M17" s="63">
        <f t="shared" si="0"/>
        <v>5</v>
      </c>
      <c r="N17" s="63">
        <f t="shared" si="1"/>
        <v>5</v>
      </c>
      <c r="O17" s="63"/>
    </row>
    <row r="18" spans="2:15">
      <c r="B18" s="14" t="s">
        <v>6</v>
      </c>
      <c r="C18" s="18">
        <v>4</v>
      </c>
      <c r="D18" s="18">
        <v>6</v>
      </c>
      <c r="E18" s="18">
        <v>5</v>
      </c>
      <c r="F18" s="18">
        <v>5</v>
      </c>
      <c r="G18" s="18"/>
      <c r="J18" s="2" t="str">
        <f t="shared" si="2"/>
        <v>Kock 5</v>
      </c>
      <c r="K18" s="63">
        <f t="shared" si="0"/>
        <v>6</v>
      </c>
      <c r="L18" s="63">
        <f t="shared" si="0"/>
        <v>9</v>
      </c>
      <c r="M18" s="63">
        <f t="shared" si="0"/>
        <v>8</v>
      </c>
      <c r="N18" s="63">
        <f t="shared" si="1"/>
        <v>8</v>
      </c>
      <c r="O18" s="63"/>
    </row>
    <row r="19" spans="2:15">
      <c r="B19" s="14" t="s">
        <v>7</v>
      </c>
      <c r="C19" s="18">
        <v>6</v>
      </c>
      <c r="D19" s="18">
        <v>9</v>
      </c>
      <c r="E19" s="18">
        <v>8</v>
      </c>
      <c r="F19" s="18">
        <v>8</v>
      </c>
      <c r="G19" s="18"/>
      <c r="J19" s="2" t="str">
        <f t="shared" si="2"/>
        <v>Kock 6</v>
      </c>
      <c r="K19" s="63">
        <f t="shared" si="0"/>
        <v>4</v>
      </c>
      <c r="L19" s="63">
        <f t="shared" si="0"/>
        <v>4</v>
      </c>
      <c r="M19" s="63">
        <f t="shared" si="0"/>
        <v>5</v>
      </c>
      <c r="N19" s="63">
        <f t="shared" si="1"/>
        <v>7</v>
      </c>
      <c r="O19" s="63"/>
    </row>
    <row r="20" spans="2:15">
      <c r="B20" s="14" t="s">
        <v>8</v>
      </c>
      <c r="C20" s="18">
        <v>4</v>
      </c>
      <c r="D20" s="18">
        <v>4</v>
      </c>
      <c r="E20" s="18">
        <v>5</v>
      </c>
      <c r="F20" s="18">
        <v>7</v>
      </c>
      <c r="G20" s="18"/>
      <c r="J20" s="2" t="str">
        <f t="shared" si="2"/>
        <v>Kock 7</v>
      </c>
      <c r="K20" s="63">
        <f t="shared" si="0"/>
        <v>5</v>
      </c>
      <c r="L20" s="63">
        <f t="shared" si="0"/>
        <v>6</v>
      </c>
      <c r="M20" s="63">
        <f t="shared" si="0"/>
        <v>6</v>
      </c>
      <c r="N20" s="63">
        <f t="shared" si="1"/>
        <v>5</v>
      </c>
      <c r="O20" s="63"/>
    </row>
    <row r="21" spans="2:15">
      <c r="B21" s="14" t="s">
        <v>9</v>
      </c>
      <c r="C21" s="18">
        <v>5</v>
      </c>
      <c r="D21" s="18">
        <v>6</v>
      </c>
      <c r="E21" s="18">
        <v>6</v>
      </c>
      <c r="F21" s="18">
        <v>5</v>
      </c>
      <c r="G21" s="18"/>
      <c r="J21" s="2" t="str">
        <f t="shared" si="2"/>
        <v>Kock 8</v>
      </c>
      <c r="K21" s="63">
        <f t="shared" si="0"/>
        <v>5</v>
      </c>
      <c r="L21" s="63">
        <f t="shared" si="0"/>
        <v>5</v>
      </c>
      <c r="M21" s="63">
        <f t="shared" si="0"/>
        <v>7</v>
      </c>
      <c r="N21" s="63">
        <f t="shared" si="1"/>
        <v>6</v>
      </c>
      <c r="O21" s="63"/>
    </row>
    <row r="22" spans="2:15">
      <c r="B22" s="14" t="s">
        <v>10</v>
      </c>
      <c r="C22" s="18">
        <v>5</v>
      </c>
      <c r="D22" s="18">
        <v>5</v>
      </c>
      <c r="E22" s="18">
        <v>7</v>
      </c>
      <c r="F22" s="18">
        <v>6</v>
      </c>
      <c r="G22" s="18"/>
      <c r="J22" s="2" t="str">
        <f t="shared" si="2"/>
        <v>Kock 9</v>
      </c>
      <c r="K22" s="63">
        <f t="shared" si="0"/>
        <v>5</v>
      </c>
      <c r="L22" s="63">
        <f t="shared" si="0"/>
        <v>6</v>
      </c>
      <c r="M22" s="63">
        <f t="shared" si="0"/>
        <v>6</v>
      </c>
      <c r="N22" s="63">
        <f t="shared" si="1"/>
        <v>6.5</v>
      </c>
      <c r="O22" s="63"/>
    </row>
    <row r="23" spans="2:15">
      <c r="B23" s="14" t="s">
        <v>11</v>
      </c>
      <c r="C23" s="18">
        <v>5</v>
      </c>
      <c r="D23" s="18">
        <v>6</v>
      </c>
      <c r="E23" s="18">
        <v>6</v>
      </c>
      <c r="F23" s="18">
        <v>6.5</v>
      </c>
      <c r="G23" s="18"/>
      <c r="J23" s="2" t="str">
        <f t="shared" si="2"/>
        <v>Kock 10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1"/>
        <v>0</v>
      </c>
      <c r="O23" s="63"/>
    </row>
    <row r="24" spans="2:15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1"/>
        <v>0</v>
      </c>
      <c r="O24" s="63"/>
    </row>
    <row r="25" spans="2:15">
      <c r="B25" s="14" t="s">
        <v>13</v>
      </c>
      <c r="C25" s="18"/>
      <c r="D25" s="18"/>
      <c r="E25" s="18"/>
      <c r="F25" s="18"/>
      <c r="G25" s="18"/>
      <c r="J25" s="2" t="s">
        <v>38</v>
      </c>
      <c r="K25" s="63">
        <f t="shared" ref="K25:M28" si="3">C26</f>
        <v>0</v>
      </c>
      <c r="L25" s="63">
        <f t="shared" si="3"/>
        <v>0</v>
      </c>
      <c r="M25" s="63">
        <f t="shared" si="3"/>
        <v>0</v>
      </c>
      <c r="N25" s="63">
        <f t="shared" si="1"/>
        <v>0</v>
      </c>
      <c r="O25" s="63"/>
    </row>
    <row r="26" spans="2:15">
      <c r="B26" s="14" t="s">
        <v>38</v>
      </c>
      <c r="C26" s="18"/>
      <c r="D26" s="18"/>
      <c r="E26" s="18"/>
      <c r="F26" s="18"/>
      <c r="G26" s="18"/>
      <c r="J26" s="2" t="s">
        <v>39</v>
      </c>
      <c r="K26" s="63">
        <f t="shared" si="3"/>
        <v>0</v>
      </c>
      <c r="L26" s="63">
        <f t="shared" si="3"/>
        <v>0</v>
      </c>
      <c r="M26" s="63">
        <f t="shared" si="3"/>
        <v>0</v>
      </c>
      <c r="N26" s="63">
        <f t="shared" si="1"/>
        <v>0</v>
      </c>
      <c r="O26" s="63"/>
    </row>
    <row r="27" spans="2:15">
      <c r="B27" s="14" t="s">
        <v>39</v>
      </c>
      <c r="C27" s="18"/>
      <c r="D27" s="18"/>
      <c r="E27" s="18"/>
      <c r="F27" s="18"/>
      <c r="G27" s="18"/>
      <c r="J27" s="2" t="s">
        <v>40</v>
      </c>
      <c r="K27" s="63">
        <f t="shared" si="3"/>
        <v>0</v>
      </c>
      <c r="L27" s="63">
        <f t="shared" si="3"/>
        <v>0</v>
      </c>
      <c r="M27" s="63">
        <f t="shared" si="3"/>
        <v>0</v>
      </c>
      <c r="N27" s="63">
        <f t="shared" si="1"/>
        <v>0</v>
      </c>
      <c r="O27" s="63"/>
    </row>
    <row r="28" spans="2:15">
      <c r="B28" s="14" t="s">
        <v>40</v>
      </c>
      <c r="C28" s="18"/>
      <c r="D28" s="18"/>
      <c r="E28" s="18"/>
      <c r="F28" s="18"/>
      <c r="G28" s="18"/>
      <c r="J28" s="2" t="s">
        <v>41</v>
      </c>
      <c r="K28" s="63">
        <f t="shared" si="3"/>
        <v>0</v>
      </c>
      <c r="L28" s="63">
        <f t="shared" si="3"/>
        <v>0</v>
      </c>
      <c r="M28" s="63">
        <f t="shared" si="3"/>
        <v>0</v>
      </c>
      <c r="N28" s="63">
        <f t="shared" si="1"/>
        <v>0</v>
      </c>
      <c r="O28" s="63"/>
    </row>
    <row r="29" spans="2:15">
      <c r="B29" s="14" t="s">
        <v>41</v>
      </c>
      <c r="C29" s="18"/>
      <c r="D29" s="18"/>
      <c r="E29" s="18"/>
      <c r="F29" s="18"/>
      <c r="G29" s="18"/>
    </row>
    <row r="30" spans="2:15">
      <c r="B30" s="14" t="s">
        <v>18</v>
      </c>
      <c r="C30" s="18">
        <f>SUM(C15:C29)</f>
        <v>44</v>
      </c>
      <c r="D30" s="18">
        <f>SUM(D15:D29)</f>
        <v>54.5</v>
      </c>
      <c r="E30" s="18">
        <f>SUM(E15:E29)</f>
        <v>53</v>
      </c>
      <c r="F30" s="18">
        <f>SUM(F15:F29)*2</f>
        <v>109</v>
      </c>
      <c r="G30" s="18">
        <f>SUM(C30:F30)/C8</f>
        <v>28.944444444444443</v>
      </c>
    </row>
    <row r="31" spans="2:15">
      <c r="B31" s="19" t="s">
        <v>17</v>
      </c>
      <c r="C31" s="20">
        <f>C30/C8</f>
        <v>4.8888888888888893</v>
      </c>
      <c r="D31" s="20">
        <f>D30/C8</f>
        <v>6.0555555555555554</v>
      </c>
      <c r="E31" s="20">
        <f>E30/C8</f>
        <v>5.8888888888888893</v>
      </c>
      <c r="F31" s="20">
        <f>F30/C8</f>
        <v>12.111111111111111</v>
      </c>
      <c r="G31" s="21">
        <f>SUM(C31:F31)</f>
        <v>28.944444444444446</v>
      </c>
    </row>
    <row r="32" spans="2:15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11" t="s">
        <v>147</v>
      </c>
      <c r="C36" s="11"/>
      <c r="D36" s="2" t="s">
        <v>109</v>
      </c>
      <c r="F36" s="2" t="s">
        <v>86</v>
      </c>
      <c r="G36" s="11"/>
      <c r="H36" s="11"/>
      <c r="I36" s="11"/>
    </row>
    <row r="37" spans="2:9">
      <c r="B37" s="11" t="s">
        <v>143</v>
      </c>
      <c r="D37" s="2" t="s">
        <v>314</v>
      </c>
      <c r="F37" s="2" t="s">
        <v>87</v>
      </c>
    </row>
    <row r="38" spans="2:9">
      <c r="B38" s="11" t="s">
        <v>144</v>
      </c>
      <c r="C38" s="11"/>
      <c r="F38" s="2" t="s">
        <v>88</v>
      </c>
      <c r="G38" s="2" t="s">
        <v>266</v>
      </c>
    </row>
    <row r="39" spans="2:9">
      <c r="B39" s="11" t="s">
        <v>145</v>
      </c>
      <c r="C39" s="11"/>
      <c r="E39" s="2" t="s">
        <v>89</v>
      </c>
    </row>
    <row r="40" spans="2:9">
      <c r="B40" s="11" t="s">
        <v>311</v>
      </c>
      <c r="C40" s="11"/>
      <c r="F40" s="2" t="s">
        <v>88</v>
      </c>
    </row>
    <row r="41" spans="2:9">
      <c r="B41" s="30" t="s">
        <v>312</v>
      </c>
      <c r="C41" s="11" t="s">
        <v>146</v>
      </c>
      <c r="F41" s="2" t="s">
        <v>267</v>
      </c>
      <c r="G41" s="2" t="s">
        <v>269</v>
      </c>
    </row>
    <row r="42" spans="2:9">
      <c r="B42" s="2" t="s">
        <v>299</v>
      </c>
      <c r="C42" s="2" t="s">
        <v>205</v>
      </c>
      <c r="D42" s="2" t="s">
        <v>268</v>
      </c>
      <c r="G42" s="2" t="s">
        <v>270</v>
      </c>
    </row>
    <row r="43" spans="2:9">
      <c r="B43" s="2" t="s">
        <v>300</v>
      </c>
      <c r="C43" s="2" t="s">
        <v>206</v>
      </c>
      <c r="F43" s="2" t="s">
        <v>271</v>
      </c>
    </row>
    <row r="44" spans="2:9">
      <c r="B44" s="11" t="s">
        <v>313</v>
      </c>
      <c r="C44" s="11" t="s">
        <v>207</v>
      </c>
      <c r="G44" s="2" t="s">
        <v>403</v>
      </c>
    </row>
    <row r="45" spans="2:9">
      <c r="B45" s="30" t="s">
        <v>360</v>
      </c>
      <c r="C45" s="11" t="s">
        <v>361</v>
      </c>
    </row>
    <row r="46" spans="2:9">
      <c r="B46" s="11" t="s">
        <v>362</v>
      </c>
      <c r="C46" s="11"/>
    </row>
    <row r="47" spans="2:9">
      <c r="B47" s="25" t="s">
        <v>402</v>
      </c>
      <c r="C47" s="11"/>
    </row>
    <row r="48" spans="2:9">
      <c r="B48" s="27"/>
      <c r="C48" s="11"/>
    </row>
    <row r="49" spans="2:3">
      <c r="B49" s="25"/>
      <c r="C49" s="11"/>
    </row>
    <row r="50" spans="2:3">
      <c r="B50" s="27"/>
      <c r="C50" s="11"/>
    </row>
    <row r="51" spans="2:3">
      <c r="B51" s="25"/>
      <c r="C51" s="11"/>
    </row>
    <row r="52" spans="2:3">
      <c r="B52" s="27"/>
      <c r="C52" s="11"/>
    </row>
    <row r="53" spans="2:3">
      <c r="B53" s="25"/>
      <c r="C53" s="11"/>
    </row>
    <row r="54" spans="2:3">
      <c r="B54" s="27"/>
      <c r="C54" s="11"/>
    </row>
    <row r="55" spans="2:3">
      <c r="B55" s="25"/>
      <c r="C55" s="11"/>
    </row>
    <row r="56" spans="2:3">
      <c r="B56" s="27"/>
      <c r="C56" s="11"/>
    </row>
    <row r="57" spans="2:3">
      <c r="B57" s="11"/>
      <c r="C57" s="11"/>
    </row>
    <row r="58" spans="2:3">
      <c r="B58" s="30"/>
      <c r="C58" s="11"/>
    </row>
    <row r="59" spans="2:3">
      <c r="B59" s="11"/>
      <c r="C59" s="11"/>
    </row>
    <row r="60" spans="2:3">
      <c r="B60" s="30"/>
      <c r="C60" s="11"/>
    </row>
    <row r="61" spans="2:3">
      <c r="B61" s="11"/>
      <c r="C61" s="11"/>
    </row>
    <row r="62" spans="2:3">
      <c r="B62" s="30"/>
      <c r="C62" s="11"/>
    </row>
    <row r="63" spans="2:3">
      <c r="B63" s="11"/>
      <c r="C63" s="11"/>
    </row>
    <row r="64" spans="2:3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68" priority="7" operator="greaterThan">
      <formula>10</formula>
    </cfRule>
  </conditionalFormatting>
  <conditionalFormatting sqref="C15:F29">
    <cfRule type="cellIs" dxfId="67" priority="1" operator="lessThan">
      <formula>1</formula>
    </cfRule>
    <cfRule type="cellIs" dxfId="66" priority="4" operator="lessThan">
      <formula>1</formula>
    </cfRule>
    <cfRule type="cellIs" dxfId="65" priority="5" operator="lessThan">
      <formula>1</formula>
    </cfRule>
    <cfRule type="cellIs" dxfId="64" priority="6" operator="greaterThan">
      <formula>10</formula>
    </cfRule>
  </conditionalFormatting>
  <conditionalFormatting sqref="C8">
    <cfRule type="cellIs" dxfId="63" priority="2" operator="lessThan">
      <formula>1</formula>
    </cfRule>
    <cfRule type="cellIs" dxfId="62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5"/>
  <sheetViews>
    <sheetView zoomScale="50" zoomScaleNormal="50" workbookViewId="0">
      <selection activeCell="B6" sqref="B6"/>
    </sheetView>
  </sheetViews>
  <sheetFormatPr defaultColWidth="8.88671875" defaultRowHeight="15.6"/>
  <cols>
    <col min="1" max="1" width="4.33203125" style="2" customWidth="1"/>
    <col min="2" max="2" width="22.33203125" style="2" customWidth="1"/>
    <col min="3" max="4" width="15.6640625" style="2" customWidth="1"/>
    <col min="5" max="6" width="16.109375" style="2" customWidth="1"/>
    <col min="7" max="7" width="40.33203125" style="2" customWidth="1"/>
    <col min="8" max="8" width="8.33203125" style="2" customWidth="1"/>
    <col min="9" max="10" width="8.88671875" style="2"/>
    <col min="11" max="13" width="13.44140625" style="62" bestFit="1" customWidth="1"/>
    <col min="14" max="14" width="8.88671875" style="62"/>
    <col min="15" max="16384" width="8.88671875" style="2"/>
  </cols>
  <sheetData>
    <row r="3" spans="2:14" ht="21">
      <c r="D3" s="3" t="s">
        <v>61</v>
      </c>
    </row>
    <row r="5" spans="2:14" s="8" customFormat="1" ht="27" customHeight="1">
      <c r="B5" s="4" t="s">
        <v>444</v>
      </c>
      <c r="C5" s="5"/>
      <c r="D5" s="6"/>
      <c r="E5" s="6"/>
      <c r="F5" s="6"/>
      <c r="G5" s="7"/>
      <c r="K5" s="64"/>
      <c r="L5" s="64"/>
      <c r="M5" s="64"/>
      <c r="N5" s="64"/>
    </row>
    <row r="6" spans="2:14" s="8" customFormat="1" ht="27" customHeight="1">
      <c r="B6" s="4" t="s">
        <v>446</v>
      </c>
      <c r="C6" s="5"/>
      <c r="D6" s="6"/>
      <c r="E6" s="6"/>
      <c r="F6" s="6"/>
      <c r="G6" s="7"/>
      <c r="K6" s="64"/>
      <c r="L6" s="64"/>
      <c r="M6" s="64"/>
      <c r="N6" s="64"/>
    </row>
    <row r="7" spans="2:14" s="8" customFormat="1" ht="13.5" customHeight="1">
      <c r="B7" s="4"/>
      <c r="C7" s="5"/>
      <c r="D7" s="6"/>
      <c r="E7" s="6"/>
      <c r="F7" s="6"/>
      <c r="G7" s="7"/>
      <c r="K7" s="64"/>
      <c r="L7" s="64"/>
      <c r="M7" s="64"/>
      <c r="N7" s="64"/>
    </row>
    <row r="8" spans="2:14" s="8" customFormat="1" ht="21">
      <c r="B8" s="9" t="s">
        <v>25</v>
      </c>
      <c r="C8" s="57">
        <v>9</v>
      </c>
      <c r="D8" s="6"/>
      <c r="E8" s="6"/>
      <c r="F8" s="6"/>
      <c r="G8" s="7"/>
      <c r="K8" s="64"/>
      <c r="L8" s="64"/>
      <c r="M8" s="64"/>
      <c r="N8" s="64"/>
    </row>
    <row r="9" spans="2:14">
      <c r="B9" s="9"/>
      <c r="C9" s="11"/>
      <c r="D9" s="11"/>
      <c r="E9" s="11"/>
      <c r="F9" s="11"/>
      <c r="G9" s="11"/>
    </row>
    <row r="10" spans="2:14">
      <c r="B10" s="12" t="s">
        <v>15</v>
      </c>
      <c r="C10" s="12" t="s">
        <v>21</v>
      </c>
      <c r="D10" s="12" t="s">
        <v>36</v>
      </c>
      <c r="E10" s="59" t="s">
        <v>42</v>
      </c>
      <c r="F10" s="12" t="s">
        <v>22</v>
      </c>
      <c r="G10" s="12" t="s">
        <v>16</v>
      </c>
    </row>
    <row r="11" spans="2:14">
      <c r="B11" s="13"/>
      <c r="C11" s="14" t="s">
        <v>1</v>
      </c>
      <c r="D11" s="14" t="s">
        <v>2</v>
      </c>
      <c r="E11" s="14" t="s">
        <v>2</v>
      </c>
      <c r="F11" s="14" t="s">
        <v>37</v>
      </c>
      <c r="G11" s="14"/>
    </row>
    <row r="12" spans="2:14">
      <c r="B12" s="13"/>
      <c r="C12" s="14"/>
      <c r="D12" s="14"/>
      <c r="E12" s="14"/>
      <c r="F12" s="14"/>
      <c r="G12" s="14"/>
    </row>
    <row r="13" spans="2:14">
      <c r="B13" s="13"/>
      <c r="C13" s="14"/>
      <c r="D13" s="14"/>
      <c r="E13" s="14"/>
      <c r="F13" s="14"/>
      <c r="G13" s="14"/>
      <c r="K13" s="62" t="s">
        <v>0</v>
      </c>
      <c r="L13" s="62" t="s">
        <v>26</v>
      </c>
      <c r="M13" s="62" t="s">
        <v>45</v>
      </c>
      <c r="N13" s="62" t="s">
        <v>46</v>
      </c>
    </row>
    <row r="14" spans="2:14">
      <c r="B14" s="15"/>
      <c r="C14" s="16"/>
      <c r="D14" s="16"/>
      <c r="E14" s="16"/>
      <c r="F14" s="16"/>
      <c r="G14" s="16"/>
      <c r="J14" s="2" t="str">
        <f>B15</f>
        <v>Kock 1</v>
      </c>
      <c r="K14" s="62">
        <f t="shared" ref="K14:M24" si="0">C15</f>
        <v>7</v>
      </c>
      <c r="L14" s="62">
        <f t="shared" si="0"/>
        <v>7</v>
      </c>
      <c r="M14" s="62">
        <f t="shared" si="0"/>
        <v>3</v>
      </c>
      <c r="N14" s="62">
        <f t="shared" ref="N14:N28" si="1">F15</f>
        <v>5</v>
      </c>
    </row>
    <row r="15" spans="2:14">
      <c r="B15" s="16" t="s">
        <v>3</v>
      </c>
      <c r="C15" s="17">
        <v>7</v>
      </c>
      <c r="D15" s="17">
        <v>7</v>
      </c>
      <c r="E15" s="17">
        <v>3</v>
      </c>
      <c r="F15" s="17">
        <v>5</v>
      </c>
      <c r="G15" s="17"/>
      <c r="J15" s="2" t="str">
        <f t="shared" ref="J15:J24" si="2">B16</f>
        <v>Kock2</v>
      </c>
      <c r="K15" s="62">
        <f t="shared" si="0"/>
        <v>7.5</v>
      </c>
      <c r="L15" s="62">
        <f t="shared" si="0"/>
        <v>5.5</v>
      </c>
      <c r="M15" s="62">
        <f t="shared" si="0"/>
        <v>8</v>
      </c>
      <c r="N15" s="62">
        <f t="shared" si="1"/>
        <v>7.5</v>
      </c>
    </row>
    <row r="16" spans="2:14">
      <c r="B16" s="14" t="s">
        <v>4</v>
      </c>
      <c r="C16" s="18">
        <v>7.5</v>
      </c>
      <c r="D16" s="18">
        <v>5.5</v>
      </c>
      <c r="E16" s="18">
        <v>8</v>
      </c>
      <c r="F16" s="18">
        <v>7.5</v>
      </c>
      <c r="G16" s="18"/>
      <c r="J16" s="2" t="str">
        <f t="shared" si="2"/>
        <v>Kock 3</v>
      </c>
      <c r="K16" s="62">
        <f t="shared" si="0"/>
        <v>6</v>
      </c>
      <c r="L16" s="62">
        <f t="shared" si="0"/>
        <v>4</v>
      </c>
      <c r="M16" s="62">
        <f t="shared" si="0"/>
        <v>4</v>
      </c>
      <c r="N16" s="62">
        <f t="shared" si="1"/>
        <v>4</v>
      </c>
    </row>
    <row r="17" spans="2:14">
      <c r="B17" s="14" t="s">
        <v>5</v>
      </c>
      <c r="C17" s="18">
        <v>6</v>
      </c>
      <c r="D17" s="18">
        <v>4</v>
      </c>
      <c r="E17" s="18">
        <v>4</v>
      </c>
      <c r="F17" s="18">
        <v>4</v>
      </c>
      <c r="G17" s="18"/>
      <c r="J17" s="2" t="str">
        <f t="shared" si="2"/>
        <v>Kock 4</v>
      </c>
      <c r="K17" s="62">
        <f t="shared" si="0"/>
        <v>4</v>
      </c>
      <c r="L17" s="62">
        <f t="shared" si="0"/>
        <v>5</v>
      </c>
      <c r="M17" s="62">
        <f t="shared" si="0"/>
        <v>5</v>
      </c>
      <c r="N17" s="62">
        <f t="shared" si="1"/>
        <v>6</v>
      </c>
    </row>
    <row r="18" spans="2:14">
      <c r="B18" s="14" t="s">
        <v>6</v>
      </c>
      <c r="C18" s="18">
        <v>4</v>
      </c>
      <c r="D18" s="18">
        <v>5</v>
      </c>
      <c r="E18" s="18">
        <v>5</v>
      </c>
      <c r="F18" s="18">
        <v>6</v>
      </c>
      <c r="G18" s="18"/>
      <c r="J18" s="2" t="str">
        <f t="shared" si="2"/>
        <v>Kock 5</v>
      </c>
      <c r="K18" s="62">
        <f t="shared" si="0"/>
        <v>6</v>
      </c>
      <c r="L18" s="62">
        <f t="shared" si="0"/>
        <v>7</v>
      </c>
      <c r="M18" s="62">
        <f t="shared" si="0"/>
        <v>8</v>
      </c>
      <c r="N18" s="62">
        <f t="shared" si="1"/>
        <v>8</v>
      </c>
    </row>
    <row r="19" spans="2:14">
      <c r="B19" s="14" t="s">
        <v>7</v>
      </c>
      <c r="C19" s="18">
        <v>6</v>
      </c>
      <c r="D19" s="18">
        <v>7</v>
      </c>
      <c r="E19" s="18">
        <v>8</v>
      </c>
      <c r="F19" s="18">
        <v>8</v>
      </c>
      <c r="G19" s="18"/>
      <c r="J19" s="2" t="str">
        <f t="shared" si="2"/>
        <v>Kock 6</v>
      </c>
      <c r="K19" s="62">
        <f t="shared" si="0"/>
        <v>3</v>
      </c>
      <c r="L19" s="62">
        <f t="shared" si="0"/>
        <v>4</v>
      </c>
      <c r="M19" s="62">
        <f t="shared" si="0"/>
        <v>3</v>
      </c>
      <c r="N19" s="62">
        <f t="shared" si="1"/>
        <v>5</v>
      </c>
    </row>
    <row r="20" spans="2:14">
      <c r="B20" s="14" t="s">
        <v>8</v>
      </c>
      <c r="C20" s="18">
        <v>3</v>
      </c>
      <c r="D20" s="18">
        <v>4</v>
      </c>
      <c r="E20" s="18">
        <v>3</v>
      </c>
      <c r="F20" s="18">
        <v>5</v>
      </c>
      <c r="G20" s="18"/>
      <c r="J20" s="2" t="str">
        <f t="shared" si="2"/>
        <v>Kock 7</v>
      </c>
      <c r="K20" s="62">
        <f t="shared" si="0"/>
        <v>7</v>
      </c>
      <c r="L20" s="62">
        <f t="shared" si="0"/>
        <v>7</v>
      </c>
      <c r="M20" s="62">
        <f t="shared" si="0"/>
        <v>7</v>
      </c>
      <c r="N20" s="62">
        <f t="shared" si="1"/>
        <v>7</v>
      </c>
    </row>
    <row r="21" spans="2:14">
      <c r="B21" s="14" t="s">
        <v>9</v>
      </c>
      <c r="C21" s="18">
        <v>7</v>
      </c>
      <c r="D21" s="18">
        <v>7</v>
      </c>
      <c r="E21" s="18">
        <v>7</v>
      </c>
      <c r="F21" s="18">
        <v>7</v>
      </c>
      <c r="G21" s="18"/>
      <c r="J21" s="2" t="str">
        <f t="shared" si="2"/>
        <v>Kock 8</v>
      </c>
      <c r="K21" s="62">
        <f t="shared" si="0"/>
        <v>6</v>
      </c>
      <c r="L21" s="62">
        <f t="shared" si="0"/>
        <v>6.5</v>
      </c>
      <c r="M21" s="62">
        <f t="shared" si="0"/>
        <v>6.5</v>
      </c>
      <c r="N21" s="62">
        <f t="shared" si="1"/>
        <v>7</v>
      </c>
    </row>
    <row r="22" spans="2:14">
      <c r="B22" s="14" t="s">
        <v>10</v>
      </c>
      <c r="C22" s="18">
        <v>6</v>
      </c>
      <c r="D22" s="18">
        <v>6.5</v>
      </c>
      <c r="E22" s="18">
        <v>6.5</v>
      </c>
      <c r="F22" s="18">
        <v>7</v>
      </c>
      <c r="G22" s="18"/>
      <c r="J22" s="2" t="str">
        <f t="shared" si="2"/>
        <v>Kock 9</v>
      </c>
      <c r="K22" s="62">
        <f t="shared" si="0"/>
        <v>8</v>
      </c>
      <c r="L22" s="62">
        <f t="shared" si="0"/>
        <v>7</v>
      </c>
      <c r="M22" s="62">
        <f t="shared" si="0"/>
        <v>7</v>
      </c>
      <c r="N22" s="62">
        <f t="shared" si="1"/>
        <v>8</v>
      </c>
    </row>
    <row r="23" spans="2:14">
      <c r="B23" s="14" t="s">
        <v>11</v>
      </c>
      <c r="C23" s="18">
        <v>8</v>
      </c>
      <c r="D23" s="18">
        <v>7</v>
      </c>
      <c r="E23" s="18">
        <v>7</v>
      </c>
      <c r="F23" s="18">
        <v>8</v>
      </c>
      <c r="G23" s="18"/>
      <c r="J23" s="2" t="str">
        <f t="shared" si="2"/>
        <v>Kock 10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1"/>
        <v>0</v>
      </c>
    </row>
    <row r="24" spans="2:14">
      <c r="B24" s="14" t="s">
        <v>12</v>
      </c>
      <c r="C24" s="18"/>
      <c r="D24" s="18"/>
      <c r="E24" s="18"/>
      <c r="F24" s="18"/>
      <c r="G24" s="18"/>
      <c r="J24" s="2" t="str">
        <f t="shared" si="2"/>
        <v>Kock 11</v>
      </c>
      <c r="K24" s="62">
        <f t="shared" si="0"/>
        <v>0</v>
      </c>
      <c r="L24" s="62">
        <f t="shared" si="0"/>
        <v>0</v>
      </c>
      <c r="M24" s="62">
        <f t="shared" si="0"/>
        <v>0</v>
      </c>
      <c r="N24" s="62">
        <f t="shared" si="1"/>
        <v>0</v>
      </c>
    </row>
    <row r="25" spans="2:14">
      <c r="B25" s="14" t="s">
        <v>13</v>
      </c>
      <c r="C25" s="18"/>
      <c r="D25" s="18"/>
      <c r="E25" s="18"/>
      <c r="F25" s="18"/>
      <c r="G25" s="18"/>
      <c r="J25" s="2" t="s">
        <v>38</v>
      </c>
      <c r="K25" s="62">
        <f t="shared" ref="K25:M28" si="3">C26</f>
        <v>0</v>
      </c>
      <c r="L25" s="62">
        <f t="shared" si="3"/>
        <v>0</v>
      </c>
      <c r="M25" s="62">
        <f t="shared" si="3"/>
        <v>0</v>
      </c>
      <c r="N25" s="62">
        <f t="shared" si="1"/>
        <v>0</v>
      </c>
    </row>
    <row r="26" spans="2:14">
      <c r="B26" s="14" t="s">
        <v>38</v>
      </c>
      <c r="C26" s="18"/>
      <c r="D26" s="18"/>
      <c r="E26" s="18"/>
      <c r="F26" s="18"/>
      <c r="G26" s="18"/>
      <c r="J26" s="2" t="s">
        <v>39</v>
      </c>
      <c r="K26" s="62">
        <f t="shared" si="3"/>
        <v>0</v>
      </c>
      <c r="L26" s="62">
        <f t="shared" si="3"/>
        <v>0</v>
      </c>
      <c r="M26" s="62">
        <f t="shared" si="3"/>
        <v>0</v>
      </c>
      <c r="N26" s="62">
        <f t="shared" si="1"/>
        <v>0</v>
      </c>
    </row>
    <row r="27" spans="2:14">
      <c r="B27" s="14" t="s">
        <v>39</v>
      </c>
      <c r="C27" s="18"/>
      <c r="D27" s="18"/>
      <c r="E27" s="18"/>
      <c r="F27" s="18"/>
      <c r="G27" s="18"/>
      <c r="J27" s="2" t="s">
        <v>40</v>
      </c>
      <c r="K27" s="62">
        <f t="shared" si="3"/>
        <v>0</v>
      </c>
      <c r="L27" s="62">
        <f t="shared" si="3"/>
        <v>0</v>
      </c>
      <c r="M27" s="62">
        <f t="shared" si="3"/>
        <v>0</v>
      </c>
      <c r="N27" s="62">
        <f t="shared" si="1"/>
        <v>0</v>
      </c>
    </row>
    <row r="28" spans="2:14">
      <c r="B28" s="14" t="s">
        <v>40</v>
      </c>
      <c r="C28" s="18"/>
      <c r="D28" s="18"/>
      <c r="E28" s="18"/>
      <c r="F28" s="18"/>
      <c r="G28" s="18"/>
      <c r="J28" s="2" t="s">
        <v>41</v>
      </c>
      <c r="K28" s="62">
        <f t="shared" si="3"/>
        <v>0</v>
      </c>
      <c r="L28" s="62">
        <f t="shared" si="3"/>
        <v>0</v>
      </c>
      <c r="M28" s="62">
        <f t="shared" si="3"/>
        <v>0</v>
      </c>
      <c r="N28" s="62">
        <f t="shared" si="1"/>
        <v>0</v>
      </c>
    </row>
    <row r="29" spans="2:14">
      <c r="B29" s="14" t="s">
        <v>41</v>
      </c>
      <c r="C29" s="18"/>
      <c r="D29" s="18"/>
      <c r="E29" s="18"/>
      <c r="F29" s="18"/>
      <c r="G29" s="18"/>
    </row>
    <row r="30" spans="2:14">
      <c r="B30" s="14" t="s">
        <v>18</v>
      </c>
      <c r="C30" s="18">
        <f>SUM(C15:C29)</f>
        <v>54.5</v>
      </c>
      <c r="D30" s="18">
        <f>SUM(D15:D29)</f>
        <v>53</v>
      </c>
      <c r="E30" s="18">
        <f>SUM(E15:E29)</f>
        <v>51.5</v>
      </c>
      <c r="F30" s="18">
        <f>SUM(F15:F29)*2</f>
        <v>115</v>
      </c>
      <c r="G30" s="18"/>
    </row>
    <row r="31" spans="2:14">
      <c r="B31" s="19" t="s">
        <v>17</v>
      </c>
      <c r="C31" s="20">
        <f>C30/C8</f>
        <v>6.0555555555555554</v>
      </c>
      <c r="D31" s="20">
        <f>D30/C8</f>
        <v>5.8888888888888893</v>
      </c>
      <c r="E31" s="20">
        <f>E30/C8</f>
        <v>5.7222222222222223</v>
      </c>
      <c r="F31" s="20">
        <f>F30/C8</f>
        <v>12.777777777777779</v>
      </c>
      <c r="G31" s="21">
        <f>SUM(C31:F31)</f>
        <v>30.444444444444446</v>
      </c>
    </row>
    <row r="32" spans="2:14">
      <c r="B32" s="22"/>
      <c r="C32" s="18"/>
      <c r="D32" s="18"/>
      <c r="E32" s="18"/>
      <c r="F32" s="18"/>
      <c r="G32" s="22"/>
    </row>
    <row r="33" spans="2:9">
      <c r="B33" s="23" t="s">
        <v>14</v>
      </c>
      <c r="C33" s="11"/>
      <c r="D33" s="11"/>
      <c r="E33" s="11"/>
      <c r="F33" s="11"/>
      <c r="G33" s="11"/>
      <c r="H33" s="11"/>
      <c r="I33" s="23"/>
    </row>
    <row r="34" spans="2:9">
      <c r="B34" s="11"/>
      <c r="C34" s="11"/>
      <c r="D34" s="11"/>
      <c r="E34" s="11"/>
      <c r="F34" s="11"/>
      <c r="G34" s="11"/>
      <c r="H34" s="11"/>
      <c r="I34" s="11"/>
    </row>
    <row r="35" spans="2:9" ht="21" customHeight="1">
      <c r="B35" s="24" t="s">
        <v>24</v>
      </c>
      <c r="C35" s="25"/>
      <c r="D35" s="25"/>
      <c r="E35" s="25"/>
      <c r="F35" s="25"/>
      <c r="G35" s="24" t="s">
        <v>23</v>
      </c>
      <c r="H35" s="11"/>
      <c r="I35" s="7"/>
    </row>
    <row r="36" spans="2:9" ht="21" customHeight="1">
      <c r="B36" s="9"/>
      <c r="C36" s="11"/>
      <c r="D36" s="11" t="s">
        <v>404</v>
      </c>
      <c r="E36" s="11"/>
      <c r="F36" s="11" t="s">
        <v>160</v>
      </c>
      <c r="G36" s="11" t="s">
        <v>272</v>
      </c>
      <c r="H36" s="11"/>
      <c r="I36" s="11"/>
    </row>
    <row r="37" spans="2:9">
      <c r="B37" s="11"/>
      <c r="C37" s="11"/>
      <c r="D37" s="2" t="s">
        <v>274</v>
      </c>
      <c r="F37" s="2" t="s">
        <v>148</v>
      </c>
      <c r="G37" s="2" t="s">
        <v>273</v>
      </c>
    </row>
    <row r="38" spans="2:9">
      <c r="B38" s="11"/>
      <c r="C38" s="11"/>
      <c r="D38" s="2" t="s">
        <v>405</v>
      </c>
      <c r="F38" s="2" t="s">
        <v>90</v>
      </c>
    </row>
    <row r="39" spans="2:9">
      <c r="B39" s="26" t="s">
        <v>315</v>
      </c>
      <c r="C39" s="11"/>
      <c r="D39" s="2" t="s">
        <v>406</v>
      </c>
      <c r="F39" s="2" t="s">
        <v>91</v>
      </c>
    </row>
    <row r="40" spans="2:9">
      <c r="B40" s="11"/>
      <c r="C40" s="11"/>
      <c r="F40" s="2" t="s">
        <v>92</v>
      </c>
    </row>
    <row r="41" spans="2:9">
      <c r="B41" s="11"/>
      <c r="C41" s="11"/>
      <c r="F41" s="2" t="s">
        <v>93</v>
      </c>
    </row>
    <row r="42" spans="2:9">
      <c r="B42" s="11"/>
      <c r="C42" s="11"/>
      <c r="F42" s="2" t="s">
        <v>94</v>
      </c>
    </row>
    <row r="43" spans="2:9">
      <c r="B43" s="27"/>
      <c r="C43" s="11"/>
      <c r="F43" s="2" t="s">
        <v>95</v>
      </c>
    </row>
    <row r="44" spans="2:9">
      <c r="B44" s="25"/>
      <c r="C44" s="11"/>
      <c r="D44" s="2" t="s">
        <v>151</v>
      </c>
      <c r="F44" s="2" t="s">
        <v>149</v>
      </c>
    </row>
    <row r="45" spans="2:9">
      <c r="B45" s="27"/>
      <c r="C45" s="11"/>
      <c r="F45" s="2" t="s">
        <v>150</v>
      </c>
    </row>
    <row r="46" spans="2:9">
      <c r="B46" s="25"/>
      <c r="C46" s="11"/>
      <c r="F46" s="2" t="s">
        <v>208</v>
      </c>
    </row>
    <row r="47" spans="2:9">
      <c r="B47" s="25"/>
      <c r="C47" s="11"/>
      <c r="F47" s="2" t="s">
        <v>363</v>
      </c>
    </row>
    <row r="48" spans="2:9">
      <c r="B48" s="27"/>
      <c r="C48" s="11"/>
      <c r="D48" s="2" t="s">
        <v>209</v>
      </c>
    </row>
    <row r="49" spans="2:7">
      <c r="B49" s="25"/>
      <c r="C49" s="11"/>
      <c r="G49" s="2" t="s">
        <v>407</v>
      </c>
    </row>
    <row r="50" spans="2:7">
      <c r="B50" s="27"/>
      <c r="C50" s="11"/>
      <c r="E50" s="2" t="s">
        <v>210</v>
      </c>
    </row>
    <row r="51" spans="2:7">
      <c r="B51" s="25"/>
      <c r="C51" s="11"/>
      <c r="E51" s="2" t="s">
        <v>211</v>
      </c>
    </row>
    <row r="52" spans="2:7">
      <c r="B52" s="27"/>
      <c r="C52" s="11"/>
    </row>
    <row r="53" spans="2:7">
      <c r="B53" s="25"/>
      <c r="C53" s="11"/>
    </row>
    <row r="54" spans="2:7">
      <c r="B54" s="27"/>
      <c r="C54" s="11"/>
    </row>
    <row r="55" spans="2:7">
      <c r="B55" s="25"/>
      <c r="C55" s="11"/>
    </row>
    <row r="56" spans="2:7">
      <c r="B56" s="27"/>
      <c r="C56" s="11"/>
    </row>
    <row r="57" spans="2:7">
      <c r="B57" s="11"/>
      <c r="C57" s="11"/>
    </row>
    <row r="58" spans="2:7">
      <c r="B58" s="30"/>
      <c r="C58" s="11"/>
    </row>
    <row r="59" spans="2:7">
      <c r="B59" s="11"/>
      <c r="C59" s="11"/>
    </row>
    <row r="60" spans="2:7">
      <c r="B60" s="30"/>
      <c r="C60" s="11"/>
    </row>
    <row r="61" spans="2:7">
      <c r="B61" s="11"/>
      <c r="C61" s="11"/>
    </row>
    <row r="62" spans="2:7">
      <c r="B62" s="30"/>
      <c r="C62" s="11"/>
    </row>
    <row r="63" spans="2:7">
      <c r="B63" s="11"/>
      <c r="C63" s="11"/>
    </row>
    <row r="64" spans="2:7">
      <c r="B64" s="11"/>
      <c r="C64" s="11"/>
    </row>
    <row r="65" spans="2:3">
      <c r="B65" s="11"/>
      <c r="C65" s="11"/>
    </row>
    <row r="66" spans="2:3">
      <c r="B66" s="11"/>
      <c r="C66" s="11"/>
    </row>
    <row r="67" spans="2:3">
      <c r="B67" s="11"/>
      <c r="C67" s="11"/>
    </row>
    <row r="68" spans="2:3">
      <c r="B68" s="11"/>
      <c r="C68" s="11"/>
    </row>
    <row r="69" spans="2:3">
      <c r="B69" s="11"/>
      <c r="C69" s="11"/>
    </row>
    <row r="70" spans="2:3">
      <c r="B70" s="11"/>
      <c r="C70" s="11"/>
    </row>
    <row r="71" spans="2:3" ht="18.600000000000001" customHeight="1">
      <c r="B71" s="11"/>
      <c r="C71" s="11"/>
    </row>
    <row r="72" spans="2:3" ht="18.600000000000001" customHeight="1">
      <c r="B72" s="11"/>
      <c r="C72" s="11"/>
    </row>
    <row r="73" spans="2:3">
      <c r="B73" s="11"/>
      <c r="C73" s="11"/>
    </row>
    <row r="74" spans="2:3">
      <c r="B74" s="11"/>
      <c r="C74" s="11"/>
    </row>
    <row r="75" spans="2:3">
      <c r="B75" s="11"/>
      <c r="C75" s="11"/>
    </row>
    <row r="76" spans="2:3">
      <c r="B76" s="11"/>
      <c r="C76" s="11"/>
    </row>
    <row r="77" spans="2:3">
      <c r="B77" s="11"/>
      <c r="C77" s="11"/>
    </row>
    <row r="78" spans="2:3">
      <c r="B78" s="11"/>
      <c r="C78" s="11"/>
    </row>
    <row r="79" spans="2:3">
      <c r="B79" s="11"/>
      <c r="C79" s="11"/>
    </row>
    <row r="80" spans="2:3">
      <c r="B80" s="11"/>
      <c r="C80" s="11"/>
    </row>
    <row r="81" spans="2:9">
      <c r="B81" s="11"/>
      <c r="C81" s="11"/>
    </row>
    <row r="82" spans="2:9">
      <c r="B82" s="7"/>
      <c r="C82" s="31"/>
      <c r="D82" s="31"/>
      <c r="E82" s="31"/>
      <c r="F82" s="31"/>
      <c r="G82" s="7"/>
      <c r="H82" s="11"/>
      <c r="I82" s="11"/>
    </row>
    <row r="83" spans="2:9">
      <c r="B83" s="7"/>
      <c r="C83" s="31"/>
      <c r="D83" s="31"/>
      <c r="E83" s="31"/>
      <c r="F83" s="31"/>
      <c r="G83" s="7"/>
      <c r="H83" s="11"/>
      <c r="I83" s="11"/>
    </row>
    <row r="84" spans="2:9">
      <c r="B84" s="7"/>
      <c r="C84" s="7"/>
      <c r="D84" s="7"/>
      <c r="E84" s="7"/>
      <c r="F84" s="7"/>
      <c r="G84" s="7"/>
      <c r="H84" s="11"/>
      <c r="I84" s="11"/>
    </row>
    <row r="85" spans="2:9">
      <c r="B85" s="7"/>
      <c r="C85" s="7"/>
      <c r="D85" s="7"/>
      <c r="E85" s="7"/>
      <c r="F85" s="7"/>
      <c r="G85" s="7"/>
      <c r="H85" s="11"/>
      <c r="I85" s="11"/>
    </row>
    <row r="86" spans="2:9">
      <c r="B86" s="7"/>
      <c r="C86" s="29"/>
      <c r="D86" s="29"/>
      <c r="E86" s="29"/>
      <c r="F86" s="29"/>
      <c r="G86" s="29"/>
      <c r="H86" s="11"/>
      <c r="I86" s="11"/>
    </row>
    <row r="87" spans="2:9">
      <c r="B87" s="7"/>
      <c r="C87" s="7"/>
      <c r="D87" s="7"/>
      <c r="E87" s="7"/>
      <c r="F87" s="7"/>
      <c r="G87" s="7"/>
      <c r="H87" s="11"/>
      <c r="I87" s="11"/>
    </row>
    <row r="88" spans="2:9" ht="23.4" customHeight="1">
      <c r="B88" s="23"/>
      <c r="C88" s="23"/>
      <c r="D88" s="23"/>
      <c r="E88" s="23"/>
      <c r="F88" s="23"/>
      <c r="G88" s="23"/>
      <c r="H88" s="11"/>
      <c r="I88" s="11"/>
    </row>
    <row r="89" spans="2:9" ht="23.4" customHeight="1">
      <c r="B89" s="23"/>
      <c r="C89" s="23"/>
      <c r="D89" s="23"/>
      <c r="E89" s="23"/>
      <c r="F89" s="23"/>
      <c r="G89" s="23"/>
      <c r="H89" s="11"/>
      <c r="I89" s="11"/>
    </row>
    <row r="90" spans="2:9" ht="33.6" customHeight="1">
      <c r="B90" s="23"/>
      <c r="C90" s="23"/>
      <c r="D90" s="23"/>
      <c r="E90" s="23"/>
      <c r="F90" s="23"/>
      <c r="G90" s="23"/>
      <c r="H90" s="11"/>
      <c r="I90" s="11"/>
    </row>
    <row r="91" spans="2:9">
      <c r="B91" s="9"/>
      <c r="C91" s="7"/>
      <c r="D91" s="7"/>
      <c r="E91" s="7"/>
      <c r="F91" s="7"/>
      <c r="G91" s="7"/>
      <c r="H91" s="11"/>
      <c r="I91" s="11"/>
    </row>
    <row r="92" spans="2:9">
      <c r="B92" s="7"/>
      <c r="C92" s="7"/>
      <c r="D92" s="7"/>
      <c r="E92" s="7"/>
      <c r="F92" s="7"/>
      <c r="G92" s="7"/>
      <c r="H92" s="11"/>
      <c r="I92" s="11"/>
    </row>
    <row r="93" spans="2:9">
      <c r="B93" s="7"/>
      <c r="C93" s="7"/>
      <c r="D93" s="7"/>
      <c r="E93" s="7"/>
      <c r="F93" s="7"/>
      <c r="G93" s="7"/>
      <c r="H93" s="11"/>
      <c r="I93" s="11"/>
    </row>
    <row r="94" spans="2:9">
      <c r="B94" s="7"/>
      <c r="C94" s="32"/>
      <c r="D94" s="32"/>
      <c r="E94" s="32"/>
      <c r="F94" s="32"/>
      <c r="G94" s="7"/>
      <c r="H94" s="11"/>
      <c r="I94" s="11"/>
    </row>
    <row r="95" spans="2:9">
      <c r="B95" s="7"/>
      <c r="C95" s="7"/>
      <c r="D95" s="7"/>
      <c r="E95" s="7"/>
      <c r="F95" s="7"/>
      <c r="G95" s="7"/>
      <c r="H95" s="11"/>
      <c r="I95" s="11"/>
    </row>
    <row r="96" spans="2:9">
      <c r="B96" s="7"/>
      <c r="C96" s="7"/>
      <c r="D96" s="7"/>
      <c r="E96" s="7"/>
      <c r="F96" s="7"/>
      <c r="G96" s="7"/>
      <c r="H96" s="11"/>
      <c r="I96" s="11"/>
    </row>
    <row r="97" spans="2:9">
      <c r="B97" s="7"/>
      <c r="C97" s="7"/>
      <c r="D97" s="7"/>
      <c r="E97" s="7"/>
      <c r="F97" s="7"/>
      <c r="G97" s="7"/>
      <c r="H97" s="11"/>
      <c r="I97" s="11"/>
    </row>
    <row r="98" spans="2:9">
      <c r="B98" s="7"/>
      <c r="C98" s="32"/>
      <c r="D98" s="32"/>
      <c r="E98" s="32"/>
      <c r="F98" s="32"/>
      <c r="G98" s="7"/>
      <c r="H98" s="11"/>
      <c r="I98" s="11"/>
    </row>
    <row r="99" spans="2:9">
      <c r="B99" s="7"/>
      <c r="C99" s="32"/>
      <c r="D99" s="32"/>
      <c r="E99" s="32"/>
      <c r="F99" s="32"/>
      <c r="G99" s="7"/>
      <c r="H99" s="11"/>
      <c r="I99" s="11"/>
    </row>
    <row r="100" spans="2:9">
      <c r="B100" s="7"/>
      <c r="C100" s="7"/>
      <c r="D100" s="7"/>
      <c r="E100" s="7"/>
      <c r="F100" s="7"/>
      <c r="G100" s="7"/>
      <c r="H100" s="11"/>
      <c r="I100" s="11"/>
    </row>
    <row r="101" spans="2:9">
      <c r="B101" s="7"/>
      <c r="C101" s="7"/>
      <c r="D101" s="7"/>
      <c r="E101" s="7"/>
      <c r="F101" s="7"/>
      <c r="G101" s="7"/>
      <c r="H101" s="11"/>
      <c r="I101" s="11"/>
    </row>
    <row r="102" spans="2:9">
      <c r="B102" s="7"/>
      <c r="C102" s="7"/>
      <c r="D102" s="7"/>
      <c r="E102" s="7"/>
      <c r="F102" s="7"/>
      <c r="G102" s="7"/>
      <c r="H102" s="11"/>
      <c r="I102" s="11"/>
    </row>
    <row r="103" spans="2:9">
      <c r="B103" s="7"/>
      <c r="C103" s="7"/>
      <c r="D103" s="7"/>
      <c r="E103" s="7"/>
      <c r="F103" s="7"/>
      <c r="G103" s="7"/>
      <c r="H103" s="11"/>
      <c r="I103" s="11"/>
    </row>
    <row r="104" spans="2:9">
      <c r="B104" s="7"/>
      <c r="C104" s="29"/>
      <c r="D104" s="29"/>
      <c r="E104" s="29"/>
      <c r="F104" s="29"/>
      <c r="G104" s="29"/>
      <c r="H104" s="11"/>
      <c r="I104" s="11"/>
    </row>
    <row r="105" spans="2:9">
      <c r="B105" s="7"/>
      <c r="C105" s="7"/>
      <c r="D105" s="7"/>
      <c r="E105" s="7"/>
      <c r="F105" s="7"/>
      <c r="G105" s="7"/>
      <c r="H105" s="11"/>
      <c r="I105" s="11"/>
    </row>
    <row r="106" spans="2:9">
      <c r="B106" s="7"/>
      <c r="C106" s="7"/>
      <c r="D106" s="7"/>
      <c r="E106" s="7"/>
      <c r="F106" s="7"/>
      <c r="G106" s="7"/>
      <c r="H106" s="11"/>
      <c r="I106" s="11"/>
    </row>
    <row r="107" spans="2:9">
      <c r="B107" s="7"/>
      <c r="C107" s="7"/>
      <c r="D107" s="7"/>
      <c r="E107" s="7"/>
      <c r="F107" s="7"/>
      <c r="G107" s="7"/>
      <c r="H107" s="11"/>
      <c r="I107" s="11"/>
    </row>
    <row r="108" spans="2:9">
      <c r="B108" s="9"/>
      <c r="C108" s="7"/>
      <c r="D108" s="7"/>
      <c r="E108" s="7"/>
      <c r="F108" s="7"/>
      <c r="G108" s="7"/>
      <c r="H108" s="11"/>
      <c r="I108" s="11"/>
    </row>
    <row r="109" spans="2:9">
      <c r="B109" s="7"/>
      <c r="C109" s="7"/>
      <c r="D109" s="7"/>
      <c r="E109" s="7"/>
      <c r="F109" s="7"/>
      <c r="G109" s="7"/>
      <c r="H109" s="11"/>
      <c r="I109" s="11"/>
    </row>
    <row r="110" spans="2:9">
      <c r="B110" s="7"/>
      <c r="C110" s="7"/>
      <c r="D110" s="7"/>
      <c r="E110" s="7"/>
      <c r="F110" s="7"/>
      <c r="G110" s="7"/>
      <c r="H110" s="11"/>
      <c r="I110" s="11"/>
    </row>
    <row r="111" spans="2:9">
      <c r="B111" s="7"/>
      <c r="C111" s="7"/>
      <c r="D111" s="7"/>
      <c r="E111" s="7"/>
      <c r="F111" s="7"/>
      <c r="G111" s="7"/>
      <c r="H111" s="11"/>
      <c r="I111" s="11"/>
    </row>
    <row r="112" spans="2:9">
      <c r="B112" s="7"/>
      <c r="C112" s="7"/>
      <c r="D112" s="7"/>
      <c r="E112" s="7"/>
      <c r="F112" s="7"/>
      <c r="G112" s="7"/>
      <c r="H112" s="11"/>
      <c r="I112" s="11"/>
    </row>
    <row r="113" spans="2:9">
      <c r="B113" s="7"/>
      <c r="C113" s="7"/>
      <c r="D113" s="7"/>
      <c r="E113" s="7"/>
      <c r="F113" s="7"/>
      <c r="G113" s="7"/>
      <c r="H113" s="11"/>
      <c r="I113" s="11"/>
    </row>
    <row r="114" spans="2:9">
      <c r="B114" s="7"/>
      <c r="C114" s="7"/>
      <c r="D114" s="7"/>
      <c r="E114" s="7"/>
      <c r="F114" s="7"/>
      <c r="G114" s="7"/>
      <c r="H114" s="11"/>
      <c r="I114" s="11"/>
    </row>
    <row r="115" spans="2:9">
      <c r="B115" s="7"/>
      <c r="C115" s="32"/>
      <c r="D115" s="32"/>
      <c r="E115" s="32"/>
      <c r="F115" s="32"/>
      <c r="G115" s="7"/>
      <c r="H115" s="11"/>
      <c r="I115" s="11"/>
    </row>
    <row r="116" spans="2:9">
      <c r="B116" s="7"/>
      <c r="C116" s="32"/>
      <c r="D116" s="32"/>
      <c r="E116" s="32"/>
      <c r="F116" s="32"/>
      <c r="G116" s="7"/>
      <c r="H116" s="11"/>
      <c r="I116" s="11"/>
    </row>
    <row r="117" spans="2:9">
      <c r="B117" s="7"/>
      <c r="C117" s="7"/>
      <c r="D117" s="7"/>
      <c r="E117" s="7"/>
      <c r="F117" s="7"/>
      <c r="G117" s="7"/>
      <c r="H117" s="11"/>
      <c r="I117" s="11"/>
    </row>
    <row r="118" spans="2:9">
      <c r="B118" s="7"/>
      <c r="C118" s="7"/>
      <c r="D118" s="7"/>
      <c r="E118" s="7"/>
      <c r="F118" s="7"/>
      <c r="G118" s="7"/>
      <c r="H118" s="11"/>
      <c r="I118" s="11"/>
    </row>
    <row r="119" spans="2:9">
      <c r="B119" s="7"/>
      <c r="C119" s="7"/>
      <c r="D119" s="7"/>
      <c r="E119" s="7"/>
      <c r="F119" s="7"/>
      <c r="G119" s="7"/>
      <c r="H119" s="11"/>
      <c r="I119" s="11"/>
    </row>
    <row r="120" spans="2:9">
      <c r="B120" s="7"/>
      <c r="C120" s="7"/>
      <c r="D120" s="7"/>
      <c r="E120" s="7"/>
      <c r="F120" s="7"/>
      <c r="G120" s="7"/>
      <c r="H120" s="11"/>
      <c r="I120" s="11"/>
    </row>
    <row r="121" spans="2:9">
      <c r="B121" s="7"/>
      <c r="C121" s="29"/>
      <c r="D121" s="7"/>
      <c r="E121" s="29"/>
      <c r="F121" s="29"/>
      <c r="G121" s="7"/>
      <c r="H121" s="11"/>
      <c r="I121" s="11"/>
    </row>
    <row r="122" spans="2:9">
      <c r="B122" s="7"/>
      <c r="C122" s="7"/>
      <c r="D122" s="7"/>
      <c r="E122" s="7"/>
      <c r="F122" s="7"/>
      <c r="G122" s="7"/>
      <c r="H122" s="11"/>
      <c r="I122" s="11"/>
    </row>
    <row r="123" spans="2:9">
      <c r="B123" s="7"/>
      <c r="C123" s="7"/>
      <c r="D123" s="7"/>
      <c r="E123" s="7"/>
      <c r="F123" s="7"/>
      <c r="G123" s="7"/>
      <c r="H123" s="11"/>
      <c r="I123" s="11"/>
    </row>
    <row r="124" spans="2:9">
      <c r="B124" s="10"/>
      <c r="C124" s="10"/>
      <c r="D124" s="10"/>
      <c r="E124" s="10"/>
      <c r="F124" s="10"/>
      <c r="G124" s="10"/>
    </row>
    <row r="125" spans="2:9">
      <c r="B125" s="10"/>
      <c r="C125" s="10"/>
      <c r="D125" s="10"/>
      <c r="E125" s="10"/>
      <c r="F125" s="10"/>
      <c r="G125" s="10"/>
    </row>
  </sheetData>
  <conditionalFormatting sqref="C15">
    <cfRule type="cellIs" dxfId="61" priority="7" operator="greaterThan">
      <formula>10</formula>
    </cfRule>
  </conditionalFormatting>
  <conditionalFormatting sqref="C15:F29">
    <cfRule type="cellIs" dxfId="60" priority="1" operator="lessThan">
      <formula>1</formula>
    </cfRule>
    <cfRule type="cellIs" dxfId="59" priority="4" operator="lessThan">
      <formula>1</formula>
    </cfRule>
    <cfRule type="cellIs" dxfId="58" priority="5" operator="lessThan">
      <formula>1</formula>
    </cfRule>
    <cfRule type="cellIs" dxfId="57" priority="6" operator="greaterThan">
      <formula>10</formula>
    </cfRule>
  </conditionalFormatting>
  <conditionalFormatting sqref="C8">
    <cfRule type="cellIs" dxfId="56" priority="2" operator="lessThan">
      <formula>1</formula>
    </cfRule>
    <cfRule type="cellIs" dxfId="55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Totalt nötkött </vt:lpstr>
      <vt:lpstr>1 </vt:lpstr>
      <vt:lpstr>2</vt:lpstr>
      <vt:lpstr>3</vt:lpstr>
      <vt:lpstr>4 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Blad3</vt:lpstr>
      <vt:lpstr>Blad2</vt:lpstr>
    </vt:vector>
  </TitlesOfParts>
  <Company>LRF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Hamberg, Auni</cp:lastModifiedBy>
  <cp:lastPrinted>2014-09-05T14:09:44Z</cp:lastPrinted>
  <dcterms:created xsi:type="dcterms:W3CDTF">2013-10-19T12:51:31Z</dcterms:created>
  <dcterms:modified xsi:type="dcterms:W3CDTF">2016-09-29T15:06:55Z</dcterms:modified>
</cp:coreProperties>
</file>