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 checkCompatibility="1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lotta\Documents\Exceptionell Råvara\Hemsida\Resultatprotokoll\2021\"/>
    </mc:Choice>
  </mc:AlternateContent>
  <xr:revisionPtr revIDLastSave="0" documentId="8_{724803E0-AFEA-40EF-BFCD-427DB89FEF7E}" xr6:coauthVersionLast="47" xr6:coauthVersionMax="47" xr10:uidLastSave="{00000000-0000-0000-0000-000000000000}"/>
  <bookViews>
    <workbookView xWindow="-110" yWindow="-110" windowWidth="22780" windowHeight="14660" tabRatio="959" firstSheet="9" activeTab="9" xr2:uid="{00000000-000D-0000-FFFF-FFFF00000000}"/>
  </bookViews>
  <sheets>
    <sheet name="Totalt" sheetId="11" r:id="rId1"/>
    <sheet name="Vaktel" sheetId="40" r:id="rId2"/>
    <sheet name="Pärlhöna" sheetId="48" r:id="rId3"/>
    <sheet name="KLS Gris" sheetId="49" r:id="rId4"/>
    <sheet name="Mangalica" sheetId="46" r:id="rId5"/>
    <sheet name="Oxford Down" sheetId="45" r:id="rId6"/>
    <sheet name="Finull Texel" sheetId="44" r:id="rId7"/>
    <sheet name="Övedskloster" sheetId="35" r:id="rId8"/>
    <sheet name="Emitslöf" sheetId="36" r:id="rId9"/>
    <sheet name="SRB KLS" sheetId="37" r:id="rId10"/>
  </sheets>
  <calcPr calcId="191028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38" i="49" l="1"/>
  <c r="F39" i="49"/>
  <c r="E38" i="49"/>
  <c r="E39" i="49"/>
  <c r="D38" i="49"/>
  <c r="D39" i="49"/>
  <c r="C38" i="49"/>
  <c r="C39" i="49"/>
  <c r="N37" i="49"/>
  <c r="M37" i="49"/>
  <c r="L37" i="49"/>
  <c r="K37" i="49"/>
  <c r="J37" i="49"/>
  <c r="N36" i="49"/>
  <c r="M36" i="49"/>
  <c r="L36" i="49"/>
  <c r="K36" i="49"/>
  <c r="J36" i="49"/>
  <c r="N35" i="49"/>
  <c r="M35" i="49"/>
  <c r="L35" i="49"/>
  <c r="K35" i="49"/>
  <c r="J35" i="49"/>
  <c r="N34" i="49"/>
  <c r="M34" i="49"/>
  <c r="L34" i="49"/>
  <c r="K34" i="49"/>
  <c r="J34" i="49"/>
  <c r="N33" i="49"/>
  <c r="M33" i="49"/>
  <c r="L33" i="49"/>
  <c r="K33" i="49"/>
  <c r="J33" i="49"/>
  <c r="N32" i="49"/>
  <c r="M32" i="49"/>
  <c r="L32" i="49"/>
  <c r="K32" i="49"/>
  <c r="J32" i="49"/>
  <c r="N31" i="49"/>
  <c r="M31" i="49"/>
  <c r="L31" i="49"/>
  <c r="K31" i="49"/>
  <c r="J31" i="49"/>
  <c r="F39" i="48"/>
  <c r="F40" i="48"/>
  <c r="F16" i="11"/>
  <c r="F35" i="11"/>
  <c r="E39" i="48"/>
  <c r="E40" i="48"/>
  <c r="E16" i="11"/>
  <c r="D39" i="48"/>
  <c r="D40" i="48"/>
  <c r="D16" i="11"/>
  <c r="C39" i="48"/>
  <c r="C40" i="48"/>
  <c r="C16" i="11"/>
  <c r="N38" i="48"/>
  <c r="M38" i="48"/>
  <c r="L38" i="48"/>
  <c r="K37" i="48"/>
  <c r="J38" i="48"/>
  <c r="N37" i="48"/>
  <c r="M37" i="48"/>
  <c r="L37" i="48"/>
  <c r="K36" i="48"/>
  <c r="J37" i="48"/>
  <c r="N36" i="48"/>
  <c r="M36" i="48"/>
  <c r="L36" i="48"/>
  <c r="K35" i="48"/>
  <c r="J36" i="48"/>
  <c r="N35" i="48"/>
  <c r="M35" i="48"/>
  <c r="L35" i="48"/>
  <c r="K34" i="48"/>
  <c r="J35" i="48"/>
  <c r="N34" i="48"/>
  <c r="M34" i="48"/>
  <c r="L34" i="48"/>
  <c r="K33" i="48"/>
  <c r="J34" i="48"/>
  <c r="N33" i="48"/>
  <c r="M33" i="48"/>
  <c r="L33" i="48"/>
  <c r="K32" i="48"/>
  <c r="J33" i="48"/>
  <c r="N32" i="48"/>
  <c r="M32" i="48"/>
  <c r="L32" i="48"/>
  <c r="K31" i="48"/>
  <c r="J32" i="48"/>
  <c r="F42" i="46"/>
  <c r="F43" i="46"/>
  <c r="E42" i="46"/>
  <c r="E43" i="46"/>
  <c r="D42" i="46"/>
  <c r="D43" i="46"/>
  <c r="C42" i="46"/>
  <c r="C43" i="46"/>
  <c r="N41" i="46"/>
  <c r="M41" i="46"/>
  <c r="L41" i="46"/>
  <c r="K39" i="46"/>
  <c r="J41" i="46"/>
  <c r="N40" i="46"/>
  <c r="M40" i="46"/>
  <c r="L40" i="46"/>
  <c r="K38" i="46"/>
  <c r="J40" i="46"/>
  <c r="N39" i="46"/>
  <c r="M39" i="46"/>
  <c r="L39" i="46"/>
  <c r="K37" i="46"/>
  <c r="J39" i="46"/>
  <c r="N38" i="46"/>
  <c r="M38" i="46"/>
  <c r="L38" i="46"/>
  <c r="K36" i="46"/>
  <c r="J38" i="46"/>
  <c r="N37" i="46"/>
  <c r="M37" i="46"/>
  <c r="L37" i="46"/>
  <c r="K35" i="46"/>
  <c r="J37" i="46"/>
  <c r="N36" i="46"/>
  <c r="M36" i="46"/>
  <c r="L36" i="46"/>
  <c r="K34" i="46"/>
  <c r="J36" i="46"/>
  <c r="N35" i="46"/>
  <c r="M35" i="46"/>
  <c r="L35" i="46"/>
  <c r="K33" i="46"/>
  <c r="J35" i="46"/>
  <c r="F38" i="45"/>
  <c r="F39" i="45"/>
  <c r="E38" i="45"/>
  <c r="E39" i="45"/>
  <c r="D38" i="45"/>
  <c r="D39" i="45"/>
  <c r="C38" i="45"/>
  <c r="C39" i="45"/>
  <c r="N37" i="45"/>
  <c r="M37" i="45"/>
  <c r="L37" i="45"/>
  <c r="K37" i="45"/>
  <c r="J37" i="45"/>
  <c r="N36" i="45"/>
  <c r="M36" i="45"/>
  <c r="L36" i="45"/>
  <c r="K36" i="45"/>
  <c r="J36" i="45"/>
  <c r="N35" i="45"/>
  <c r="M35" i="45"/>
  <c r="L35" i="45"/>
  <c r="K35" i="45"/>
  <c r="J35" i="45"/>
  <c r="N34" i="45"/>
  <c r="M34" i="45"/>
  <c r="L34" i="45"/>
  <c r="K34" i="45"/>
  <c r="J34" i="45"/>
  <c r="N33" i="45"/>
  <c r="M33" i="45"/>
  <c r="L33" i="45"/>
  <c r="K33" i="45"/>
  <c r="J33" i="45"/>
  <c r="N32" i="45"/>
  <c r="M32" i="45"/>
  <c r="L32" i="45"/>
  <c r="K32" i="45"/>
  <c r="J32" i="45"/>
  <c r="N31" i="45"/>
  <c r="M31" i="45"/>
  <c r="L31" i="45"/>
  <c r="K31" i="45"/>
  <c r="J31" i="45"/>
  <c r="F38" i="44"/>
  <c r="F39" i="44"/>
  <c r="E38" i="44"/>
  <c r="E39" i="44"/>
  <c r="D38" i="44"/>
  <c r="D39" i="44"/>
  <c r="C38" i="44"/>
  <c r="C39" i="44"/>
  <c r="N37" i="44"/>
  <c r="M37" i="44"/>
  <c r="L37" i="44"/>
  <c r="K37" i="44"/>
  <c r="J37" i="44"/>
  <c r="N36" i="44"/>
  <c r="M36" i="44"/>
  <c r="L36" i="44"/>
  <c r="K36" i="44"/>
  <c r="J36" i="44"/>
  <c r="N35" i="44"/>
  <c r="M35" i="44"/>
  <c r="L35" i="44"/>
  <c r="K35" i="44"/>
  <c r="J35" i="44"/>
  <c r="N34" i="44"/>
  <c r="M34" i="44"/>
  <c r="L34" i="44"/>
  <c r="K34" i="44"/>
  <c r="J34" i="44"/>
  <c r="N33" i="44"/>
  <c r="M33" i="44"/>
  <c r="L33" i="44"/>
  <c r="K33" i="44"/>
  <c r="J33" i="44"/>
  <c r="N32" i="44"/>
  <c r="M32" i="44"/>
  <c r="L32" i="44"/>
  <c r="K32" i="44"/>
  <c r="J32" i="44"/>
  <c r="N31" i="44"/>
  <c r="M31" i="44"/>
  <c r="L31" i="44"/>
  <c r="K31" i="44"/>
  <c r="J31" i="44"/>
  <c r="E38" i="40"/>
  <c r="G39" i="44"/>
  <c r="G39" i="48"/>
  <c r="G39" i="49"/>
  <c r="G38" i="49"/>
  <c r="G40" i="48"/>
  <c r="G16" i="11"/>
  <c r="G43" i="46"/>
  <c r="G37" i="11"/>
  <c r="G42" i="46"/>
  <c r="G39" i="45"/>
  <c r="G38" i="45"/>
  <c r="G38" i="44"/>
  <c r="F38" i="40"/>
  <c r="F39" i="40"/>
  <c r="F15" i="11"/>
  <c r="E39" i="40"/>
  <c r="E15" i="11"/>
  <c r="D38" i="40"/>
  <c r="D39" i="40"/>
  <c r="D15" i="11"/>
  <c r="C38" i="40"/>
  <c r="N37" i="40"/>
  <c r="M37" i="40"/>
  <c r="L37" i="40"/>
  <c r="K37" i="40"/>
  <c r="J37" i="40"/>
  <c r="N36" i="40"/>
  <c r="M36" i="40"/>
  <c r="L36" i="40"/>
  <c r="K36" i="40"/>
  <c r="J36" i="40"/>
  <c r="N35" i="40"/>
  <c r="M35" i="40"/>
  <c r="L35" i="40"/>
  <c r="K35" i="40"/>
  <c r="J35" i="40"/>
  <c r="N34" i="40"/>
  <c r="M34" i="40"/>
  <c r="L34" i="40"/>
  <c r="K34" i="40"/>
  <c r="J34" i="40"/>
  <c r="N33" i="40"/>
  <c r="M33" i="40"/>
  <c r="L33" i="40"/>
  <c r="K33" i="40"/>
  <c r="J33" i="40"/>
  <c r="N32" i="40"/>
  <c r="M32" i="40"/>
  <c r="L32" i="40"/>
  <c r="K32" i="40"/>
  <c r="J32" i="40"/>
  <c r="N31" i="40"/>
  <c r="M31" i="40"/>
  <c r="L31" i="40"/>
  <c r="K31" i="40"/>
  <c r="J31" i="40"/>
  <c r="F43" i="11"/>
  <c r="E43" i="11"/>
  <c r="D43" i="11"/>
  <c r="F42" i="37"/>
  <c r="F43" i="37"/>
  <c r="E42" i="37"/>
  <c r="E43" i="37"/>
  <c r="D42" i="37"/>
  <c r="D43" i="37"/>
  <c r="C42" i="37"/>
  <c r="C43" i="37"/>
  <c r="N41" i="37"/>
  <c r="M41" i="37"/>
  <c r="L41" i="37"/>
  <c r="K41" i="37"/>
  <c r="J41" i="37"/>
  <c r="N40" i="37"/>
  <c r="M40" i="37"/>
  <c r="L40" i="37"/>
  <c r="K40" i="37"/>
  <c r="J40" i="37"/>
  <c r="N39" i="37"/>
  <c r="M39" i="37"/>
  <c r="L39" i="37"/>
  <c r="K39" i="37"/>
  <c r="J39" i="37"/>
  <c r="N38" i="37"/>
  <c r="M38" i="37"/>
  <c r="L38" i="37"/>
  <c r="K38" i="37"/>
  <c r="J38" i="37"/>
  <c r="N37" i="37"/>
  <c r="M37" i="37"/>
  <c r="L37" i="37"/>
  <c r="K37" i="37"/>
  <c r="J37" i="37"/>
  <c r="N36" i="37"/>
  <c r="M36" i="37"/>
  <c r="L36" i="37"/>
  <c r="K36" i="37"/>
  <c r="J36" i="37"/>
  <c r="N35" i="37"/>
  <c r="M35" i="37"/>
  <c r="L35" i="37"/>
  <c r="K35" i="37"/>
  <c r="J35" i="37"/>
  <c r="F38" i="36"/>
  <c r="F39" i="36"/>
  <c r="E38" i="36"/>
  <c r="E39" i="36"/>
  <c r="D38" i="36"/>
  <c r="D39" i="36"/>
  <c r="C38" i="36"/>
  <c r="C39" i="36"/>
  <c r="N37" i="36"/>
  <c r="M37" i="36"/>
  <c r="L37" i="36"/>
  <c r="K37" i="36"/>
  <c r="J37" i="36"/>
  <c r="N36" i="36"/>
  <c r="M36" i="36"/>
  <c r="L36" i="36"/>
  <c r="K36" i="36"/>
  <c r="J36" i="36"/>
  <c r="N35" i="36"/>
  <c r="M35" i="36"/>
  <c r="L35" i="36"/>
  <c r="K35" i="36"/>
  <c r="J35" i="36"/>
  <c r="N34" i="36"/>
  <c r="M34" i="36"/>
  <c r="L34" i="36"/>
  <c r="K34" i="36"/>
  <c r="J34" i="36"/>
  <c r="N33" i="36"/>
  <c r="M33" i="36"/>
  <c r="L33" i="36"/>
  <c r="K33" i="36"/>
  <c r="J33" i="36"/>
  <c r="N32" i="36"/>
  <c r="M32" i="36"/>
  <c r="L32" i="36"/>
  <c r="K32" i="36"/>
  <c r="J32" i="36"/>
  <c r="N31" i="36"/>
  <c r="M31" i="36"/>
  <c r="L31" i="36"/>
  <c r="K31" i="36"/>
  <c r="J31" i="36"/>
  <c r="F38" i="35"/>
  <c r="E38" i="35"/>
  <c r="D38" i="35"/>
  <c r="C38" i="35"/>
  <c r="G38" i="40"/>
  <c r="C39" i="40"/>
  <c r="C15" i="11"/>
  <c r="G43" i="37"/>
  <c r="G42" i="11"/>
  <c r="G42" i="37"/>
  <c r="G39" i="36"/>
  <c r="G41" i="11"/>
  <c r="G38" i="36"/>
  <c r="N37" i="35"/>
  <c r="N36" i="35"/>
  <c r="N35" i="35"/>
  <c r="N34" i="35"/>
  <c r="N33" i="35"/>
  <c r="N32" i="35"/>
  <c r="N31" i="35"/>
  <c r="C42" i="11"/>
  <c r="F41" i="11"/>
  <c r="E41" i="11"/>
  <c r="D41" i="11"/>
  <c r="F42" i="11"/>
  <c r="E42" i="11"/>
  <c r="C41" i="11"/>
  <c r="F39" i="35"/>
  <c r="F40" i="11"/>
  <c r="E39" i="35"/>
  <c r="E40" i="11"/>
  <c r="D39" i="35"/>
  <c r="D40" i="11"/>
  <c r="M37" i="35"/>
  <c r="L37" i="35"/>
  <c r="K37" i="35"/>
  <c r="J37" i="35"/>
  <c r="M36" i="35"/>
  <c r="L36" i="35"/>
  <c r="K36" i="35"/>
  <c r="J36" i="35"/>
  <c r="M35" i="35"/>
  <c r="L35" i="35"/>
  <c r="K35" i="35"/>
  <c r="J35" i="35"/>
  <c r="M34" i="35"/>
  <c r="L34" i="35"/>
  <c r="K34" i="35"/>
  <c r="J34" i="35"/>
  <c r="M33" i="35"/>
  <c r="L33" i="35"/>
  <c r="K33" i="35"/>
  <c r="J33" i="35"/>
  <c r="M32" i="35"/>
  <c r="L32" i="35"/>
  <c r="K32" i="35"/>
  <c r="J32" i="35"/>
  <c r="M31" i="35"/>
  <c r="L31" i="35"/>
  <c r="K31" i="35"/>
  <c r="J31" i="35"/>
  <c r="F39" i="11"/>
  <c r="E39" i="11"/>
  <c r="D39" i="11"/>
  <c r="C39" i="11"/>
  <c r="F38" i="11"/>
  <c r="E38" i="11"/>
  <c r="D38" i="11"/>
  <c r="C38" i="11"/>
  <c r="F37" i="11"/>
  <c r="E37" i="11"/>
  <c r="D37" i="11"/>
  <c r="C37" i="11"/>
  <c r="F36" i="11"/>
  <c r="E36" i="11"/>
  <c r="D36" i="11"/>
  <c r="C36" i="11"/>
  <c r="E35" i="11"/>
  <c r="D35" i="11"/>
  <c r="C35" i="11"/>
  <c r="F34" i="11"/>
  <c r="C43" i="11"/>
  <c r="G39" i="40"/>
  <c r="G15" i="11"/>
  <c r="C34" i="11"/>
  <c r="G39" i="11"/>
  <c r="G38" i="11"/>
  <c r="G36" i="11"/>
  <c r="G35" i="11"/>
  <c r="E34" i="11"/>
  <c r="G43" i="11"/>
  <c r="G34" i="11"/>
  <c r="D34" i="11"/>
  <c r="G38" i="35"/>
  <c r="C39" i="35"/>
  <c r="G39" i="35"/>
  <c r="G40" i="11"/>
  <c r="C40" i="11"/>
  <c r="D42" i="11"/>
</calcChain>
</file>

<file path=xl/sharedStrings.xml><?xml version="1.0" encoding="utf-8"?>
<sst xmlns="http://schemas.openxmlformats.org/spreadsheetml/2006/main" count="1006" uniqueCount="367">
  <si>
    <t>UTVECKLINGSMÖTE MALMÖ MUTANTUR</t>
  </si>
  <si>
    <t>Resultat 26/5 2021</t>
  </si>
  <si>
    <t>Produkter</t>
  </si>
  <si>
    <t xml:space="preserve">Utseende i rå form </t>
  </si>
  <si>
    <t>Mörhet</t>
  </si>
  <si>
    <t xml:space="preserve">Saftighet </t>
  </si>
  <si>
    <t>Smak</t>
  </si>
  <si>
    <t>Potential</t>
  </si>
  <si>
    <t xml:space="preserve">Skala  1 -10 x 1 </t>
  </si>
  <si>
    <t>Skala 1 - 10 x 1</t>
  </si>
  <si>
    <t>Skala 1 - 10  x 1</t>
  </si>
  <si>
    <t>Skala 1- 10 x 2</t>
  </si>
  <si>
    <t>35-50 poäng = Potentiell Exceptionell råvara</t>
  </si>
  <si>
    <t xml:space="preserve">30-34 = Utmärkt råvarukvalité </t>
  </si>
  <si>
    <t xml:space="preserve">25-29 = Hög råvarukvalité               </t>
  </si>
  <si>
    <t>20-24 = Standard råvara</t>
  </si>
  <si>
    <t>1. Vaktel Rosa Skattlådan</t>
  </si>
  <si>
    <t>2. Pärlhöna Rosa Skattlådan</t>
  </si>
  <si>
    <t>3. Treraskorsning KLS</t>
  </si>
  <si>
    <t>4. Mangalica Rosa Skattlådan</t>
  </si>
  <si>
    <t>5. Oxford Down, Säll</t>
  </si>
  <si>
    <t>6. Finull/Texel, Rugstorp</t>
  </si>
  <si>
    <t>36,30</t>
  </si>
  <si>
    <t>7. Aberdeen Angus, Övedskloster</t>
  </si>
  <si>
    <t>8. Red Angus, Emitslöf</t>
  </si>
  <si>
    <t>9. SRB, KLS</t>
  </si>
  <si>
    <t>1. medelvärde = summan av alla värden/ antal värden</t>
  </si>
  <si>
    <t>utseende rå form</t>
  </si>
  <si>
    <t>Saftighet</t>
  </si>
  <si>
    <t>1.</t>
  </si>
  <si>
    <t xml:space="preserve">2. </t>
  </si>
  <si>
    <t xml:space="preserve">3. </t>
  </si>
  <si>
    <t xml:space="preserve">4. </t>
  </si>
  <si>
    <t xml:space="preserve">5. </t>
  </si>
  <si>
    <t>6.</t>
  </si>
  <si>
    <t>7.</t>
  </si>
  <si>
    <t>8.</t>
  </si>
  <si>
    <t>Nummer:</t>
  </si>
  <si>
    <t xml:space="preserve">Producent: </t>
  </si>
  <si>
    <t>Rosa Skattlådan</t>
  </si>
  <si>
    <t>Plats:</t>
  </si>
  <si>
    <t>Skånes Värsjö, Norra Skåne</t>
  </si>
  <si>
    <t>Ras:</t>
  </si>
  <si>
    <t>Japansk Vaktel, Standard</t>
  </si>
  <si>
    <t>Levnadsätt:</t>
  </si>
  <si>
    <t>Frigående i voljärer utomhus</t>
  </si>
  <si>
    <t>Ålder:</t>
  </si>
  <si>
    <t>9 veckor</t>
  </si>
  <si>
    <t>Kön:</t>
  </si>
  <si>
    <t>Tupp</t>
  </si>
  <si>
    <t>Foder:</t>
  </si>
  <si>
    <t>Egetdesignat foder från Svenska Foder</t>
  </si>
  <si>
    <t>Majs, gräs, frukt, grönsaker, vilda och odlade örter</t>
  </si>
  <si>
    <t>Slakteri:</t>
  </si>
  <si>
    <t>Eget gårdsslakteri, egen transport 80 m</t>
  </si>
  <si>
    <t>Slaktdatum:</t>
  </si>
  <si>
    <t>21 05 24</t>
  </si>
  <si>
    <t>Slaktvikt:</t>
  </si>
  <si>
    <t>190-200g</t>
  </si>
  <si>
    <t>Skållning:</t>
  </si>
  <si>
    <t>72°</t>
  </si>
  <si>
    <t>Nedkylning:</t>
  </si>
  <si>
    <t>Blötplockning plus efterplockning för hand</t>
  </si>
  <si>
    <t>Hängning hel/halv:</t>
  </si>
  <si>
    <t>Långsamt med inkråm kvar 6h +4°C</t>
  </si>
  <si>
    <t>Nedskärning detalj:</t>
  </si>
  <si>
    <t>Ja med huvud uppåt</t>
  </si>
  <si>
    <t>Hängmörning:</t>
  </si>
  <si>
    <t>1,5 dygn +4°C</t>
  </si>
  <si>
    <t>Förpackning</t>
  </si>
  <si>
    <t>Eget kylrum</t>
  </si>
  <si>
    <t>Levererat:</t>
  </si>
  <si>
    <t>Insatspåse + kartong</t>
  </si>
  <si>
    <t>21 05 26</t>
  </si>
  <si>
    <t>Antal kockar:</t>
  </si>
  <si>
    <t>Kockar</t>
  </si>
  <si>
    <t>UTSEENDE</t>
  </si>
  <si>
    <t>MÖRHET</t>
  </si>
  <si>
    <t>SAFTIGHET</t>
  </si>
  <si>
    <t>SMAK</t>
  </si>
  <si>
    <t>Skala  1-10</t>
  </si>
  <si>
    <t xml:space="preserve">Skala 1 - 10 </t>
  </si>
  <si>
    <t>Skala 1-10</t>
  </si>
  <si>
    <t>Skala 1 - 10</t>
  </si>
  <si>
    <t>35-50 poäng = Exceptionell råvara</t>
  </si>
  <si>
    <t>x 1</t>
  </si>
  <si>
    <t>x 2</t>
  </si>
  <si>
    <t>30-34 = Utmärkt råvarukvalité</t>
  </si>
  <si>
    <t>Utseende</t>
  </si>
  <si>
    <t xml:space="preserve">Smak </t>
  </si>
  <si>
    <t>Total</t>
  </si>
  <si>
    <t>Kock 1</t>
  </si>
  <si>
    <t>Kock2</t>
  </si>
  <si>
    <t>Kock 3</t>
  </si>
  <si>
    <t>Kock 4</t>
  </si>
  <si>
    <t>Kock 5</t>
  </si>
  <si>
    <t>Kock 6</t>
  </si>
  <si>
    <t xml:space="preserve">summa </t>
  </si>
  <si>
    <t>potential</t>
  </si>
  <si>
    <t>TILLAGNINGSPROTOKOLL</t>
  </si>
  <si>
    <t>KOCKARNAS KOMMENTARER:</t>
  </si>
  <si>
    <t>Förpackning:</t>
  </si>
  <si>
    <t>Utseende i rå form:</t>
  </si>
  <si>
    <t>Fint hängd och bra torrhet med rund fin bra storlek</t>
  </si>
  <si>
    <t>Utseende:</t>
  </si>
  <si>
    <t>Vittbeigt fett med ljus medelfärg på köttet torr med mild doft</t>
  </si>
  <si>
    <t>Tillagning:</t>
  </si>
  <si>
    <t>Stekt på ben i Scanpan</t>
  </si>
  <si>
    <t>Bra fett vid nacken</t>
  </si>
  <si>
    <t>Metod:</t>
  </si>
  <si>
    <t>Rationalugn 100% fläkt</t>
  </si>
  <si>
    <t>Mörhet:</t>
  </si>
  <si>
    <t>Bra nörhet i bröst med lite motstånd i lår</t>
  </si>
  <si>
    <t>Salt:</t>
  </si>
  <si>
    <t>Havssalt</t>
  </si>
  <si>
    <t>Temperatur:</t>
  </si>
  <si>
    <t>130°C</t>
  </si>
  <si>
    <t>Saftighet:</t>
  </si>
  <si>
    <t>Väldigt bra saftighet</t>
  </si>
  <si>
    <t>Före:</t>
  </si>
  <si>
    <t>Med bra fettbalans och fina små fibrer</t>
  </si>
  <si>
    <t>Efter:</t>
  </si>
  <si>
    <t>27°</t>
  </si>
  <si>
    <t>Ur ugn:</t>
  </si>
  <si>
    <t>51°</t>
  </si>
  <si>
    <t>Smak:</t>
  </si>
  <si>
    <t>Medelsmak med djup</t>
  </si>
  <si>
    <t>Efter vila:</t>
  </si>
  <si>
    <t>Fräsch subtil smak med gott fettskin som hjälper upp</t>
  </si>
  <si>
    <t>Tid i ugn:</t>
  </si>
  <si>
    <t>6 minuter</t>
  </si>
  <si>
    <t>Svamp buljong umami</t>
  </si>
  <si>
    <t>Vila tid:</t>
  </si>
  <si>
    <t>Kommenter EXRÅ:</t>
  </si>
  <si>
    <t>Mycket fint hanterad i styckning och plockning</t>
  </si>
  <si>
    <t>Toppnivå!</t>
  </si>
  <si>
    <t>Pärlhöna</t>
  </si>
  <si>
    <t>Hönshus samt 1,5 ha hägn</t>
  </si>
  <si>
    <t>9-10 månader</t>
  </si>
  <si>
    <t>Höna</t>
  </si>
  <si>
    <t>1,2 kg</t>
  </si>
  <si>
    <t>Formklass:</t>
  </si>
  <si>
    <t>Fettklass:</t>
  </si>
  <si>
    <t>Fint gul orange fett med bra form på fågeln</t>
  </si>
  <si>
    <t>Aningens torr i skinnet men vackert hanterad</t>
  </si>
  <si>
    <t>Bröst och lår har aningens mycket tuggmotstånd</t>
  </si>
  <si>
    <t>Tydligt tuggmotstånd med köttighet</t>
  </si>
  <si>
    <t>Temperatur ugn:</t>
  </si>
  <si>
    <t>Nästan för saftigt i bröstdelen</t>
  </si>
  <si>
    <t>30°</t>
  </si>
  <si>
    <t>Bra saftighet med liten torrhet på slutet</t>
  </si>
  <si>
    <t>47°</t>
  </si>
  <si>
    <t>Skinnet är lite segt vilket ger lite för kraftigt tugg/textur</t>
  </si>
  <si>
    <t>Djupare smak i låret med bröstet som är mildare</t>
  </si>
  <si>
    <t>15 min</t>
  </si>
  <si>
    <t>Milda behagliga smaker som balanserar</t>
  </si>
  <si>
    <t>Fin tydlig smak av fågel med väldigt gott skinn</t>
  </si>
  <si>
    <t>Mycket fint hanterad i plockning och styckning.</t>
  </si>
  <si>
    <t>Något för torr i skinnet från hängning</t>
  </si>
  <si>
    <t>KLS</t>
  </si>
  <si>
    <t>Treraskorsning/Piggham</t>
  </si>
  <si>
    <t>-</t>
  </si>
  <si>
    <t>KLS Ugglarps Kalmar</t>
  </si>
  <si>
    <t xml:space="preserve">89 kg </t>
  </si>
  <si>
    <t xml:space="preserve"> </t>
  </si>
  <si>
    <t>Vaxxat papper</t>
  </si>
  <si>
    <t>Blå insatspåse</t>
  </si>
  <si>
    <t>Liten vit fettkappa med ljust kött avsaknad av marmorering</t>
  </si>
  <si>
    <t>Samma som i GBG</t>
  </si>
  <si>
    <t>Ser möjligen lite slapp mjuk ut och fuktig</t>
  </si>
  <si>
    <t xml:space="preserve">I skivor 3 cm på ben </t>
  </si>
  <si>
    <t>Fibrerna ger ett bra tuggmotstånd</t>
  </si>
  <si>
    <t>I panna sedan Rationalugn 100%fläkt</t>
  </si>
  <si>
    <t>130°</t>
  </si>
  <si>
    <t>Saftigheten är okej men saknar lite insprängt fett</t>
  </si>
  <si>
    <t>Fin saftighet som kommer fram i tuggan med lilla fettet som hjälper</t>
  </si>
  <si>
    <t>24°</t>
  </si>
  <si>
    <t>47-50°</t>
  </si>
  <si>
    <t>Medellång smak med milda toner grädde syra</t>
  </si>
  <si>
    <t>Ljus elegant smak som bärs upp av sältan med kort eftersmak</t>
  </si>
  <si>
    <t>14 min</t>
  </si>
  <si>
    <t>Umami lättfyllig svamptoner</t>
  </si>
  <si>
    <t>Ryggbenet har släppt från kött/fettkappan.</t>
  </si>
  <si>
    <t>Något blöt i köttet.</t>
  </si>
  <si>
    <t>Mangalitsa</t>
  </si>
  <si>
    <t xml:space="preserve">Utomhus i stora hagar, ekbacke med </t>
  </si>
  <si>
    <t xml:space="preserve">gamla ekar på en del av hagen, betesmark </t>
  </si>
  <si>
    <t>fet svart jord, bäck med massor av lerpölar att bada i.</t>
  </si>
  <si>
    <t>14 månader</t>
  </si>
  <si>
    <t>Gylta</t>
  </si>
  <si>
    <t xml:space="preserve">Grisfoder (allfoder), svinn-frukt och grönnsaker (morötter, mm), </t>
  </si>
  <si>
    <t xml:space="preserve"> joirdärtskocka, rotfrukter, meloner, äpplen, päron, </t>
  </si>
  <si>
    <t xml:space="preserve">potatis,vindruvor, majskolvar, broccoli, paprika, tomat, sallad </t>
  </si>
  <si>
    <t>halm, hö, majs och allt det grisem själv plockar, gräs, rötter, larver.</t>
  </si>
  <si>
    <t>Knorrevången i Glimmåkra</t>
  </si>
  <si>
    <t>21 05 12</t>
  </si>
  <si>
    <t>71 kg</t>
  </si>
  <si>
    <t>Halv till 16 maj i 2°C</t>
  </si>
  <si>
    <t>21 05 16</t>
  </si>
  <si>
    <t>Vidare på stock</t>
  </si>
  <si>
    <t>Insatspåse &amp; kartong</t>
  </si>
  <si>
    <t xml:space="preserve">            </t>
  </si>
  <si>
    <t>Otrolig färg! Vitt fint fett med vacker rosa ton i köttet</t>
  </si>
  <si>
    <t>Djup doft</t>
  </si>
  <si>
    <t>Mörkt fint skinn med fast fint kött</t>
  </si>
  <si>
    <t>Bra struktur med visst tuggmotstånd</t>
  </si>
  <si>
    <t>Härligt tuggmotstånd i köttigheten fasthet</t>
  </si>
  <si>
    <t>Blir saftigare för varje tugga och håller i.</t>
  </si>
  <si>
    <t>21°</t>
  </si>
  <si>
    <t>Några torra partier i köttet men fettet höjer helheten</t>
  </si>
  <si>
    <t>48-50°</t>
  </si>
  <si>
    <t>Lång djup smak med lång eftersmak</t>
  </si>
  <si>
    <t>Smörigt milt fett med medellång smak och hörg smörighet</t>
  </si>
  <si>
    <t>Väldigt bra god smak med ett ljust fräscht fett</t>
  </si>
  <si>
    <t>Moget långt mustigt</t>
  </si>
  <si>
    <t>Ingbritt Säll</t>
  </si>
  <si>
    <t>Högsby</t>
  </si>
  <si>
    <t>Oxford Down</t>
  </si>
  <si>
    <t>Inomhus 3 mån. vinter, betar vall och naturbete rest.</t>
  </si>
  <si>
    <t>3 år</t>
  </si>
  <si>
    <t>Tacka</t>
  </si>
  <si>
    <t>Kalvenäs</t>
  </si>
  <si>
    <t>21 05 10</t>
  </si>
  <si>
    <t xml:space="preserve">36,7 kg </t>
  </si>
  <si>
    <t>U-</t>
  </si>
  <si>
    <t>4+</t>
  </si>
  <si>
    <t>26 min, 4°C, 62% luft</t>
  </si>
  <si>
    <t>Bäckenhängd 14 dygn 4°C, 62% luft</t>
  </si>
  <si>
    <t xml:space="preserve">Inslagspapper </t>
  </si>
  <si>
    <t>Inrullad i smörpapper</t>
  </si>
  <si>
    <t xml:space="preserve">Stor fettkappa med röd djup färg på köttet  </t>
  </si>
  <si>
    <t>Doft av stall med liten marmorering</t>
  </si>
  <si>
    <t>Urbenad i helryggbit</t>
  </si>
  <si>
    <t>Fin mörhet men ändå tuggmotstånd</t>
  </si>
  <si>
    <t>Upplevs bra saftig och balans med fett/kött</t>
  </si>
  <si>
    <t>Smälter i munnen med bra fiberstruktur</t>
  </si>
  <si>
    <t>Stor smak med något kort i längden</t>
  </si>
  <si>
    <t>Fettet smakar otroligt gott men kunde hängt mer</t>
  </si>
  <si>
    <t>19 min</t>
  </si>
  <si>
    <t>Hög intensiv smak av stall grädde medellång fettet smakar svamp</t>
  </si>
  <si>
    <t>Tydlig fårsmak utan att bli stallig mycket god kappa</t>
  </si>
  <si>
    <t>Något trasig i kappan</t>
  </si>
  <si>
    <t>Bra klyvd med torr fin kappa</t>
  </si>
  <si>
    <t>Köttet är något väl fuktigt</t>
  </si>
  <si>
    <t>Fint inslagen i papper</t>
  </si>
  <si>
    <t>Rugstorps Lantgård</t>
  </si>
  <si>
    <t>63% Finull + 37 % Texel</t>
  </si>
  <si>
    <t>Sommartid naturbete - vintertid stall</t>
  </si>
  <si>
    <t>5 år</t>
  </si>
  <si>
    <t>Västerslät</t>
  </si>
  <si>
    <t>21 05 11</t>
  </si>
  <si>
    <t xml:space="preserve">49 kg </t>
  </si>
  <si>
    <t>R</t>
  </si>
  <si>
    <t>4 -</t>
  </si>
  <si>
    <t>3 dagar till 5,2°C</t>
  </si>
  <si>
    <t>Hängning hel:</t>
  </si>
  <si>
    <t>7 dagar 2,8°C</t>
  </si>
  <si>
    <t>21 05 21</t>
  </si>
  <si>
    <t>11 dagar på 2,7°C Västerslät</t>
  </si>
  <si>
    <t>Blå insatspåse i svart isolåda</t>
  </si>
  <si>
    <t>Stor fettkappa med mycket fin marmorering</t>
  </si>
  <si>
    <t>Stor form och rött fint klart kött</t>
  </si>
  <si>
    <t>Ser fast och fin ut</t>
  </si>
  <si>
    <t>Bjuder på fint tuggmotstånd</t>
  </si>
  <si>
    <t>Aningens för mör?</t>
  </si>
  <si>
    <t>Saftigheten är bra med mjukt fett</t>
  </si>
  <si>
    <t xml:space="preserve">Väldigt saftigt med bra fiberstruktur </t>
  </si>
  <si>
    <t>Aningens för mycket fett för köttet?</t>
  </si>
  <si>
    <t>22 min</t>
  </si>
  <si>
    <t>Stallig smak i fettet med lång eftersmak</t>
  </si>
  <si>
    <t>Hög intensivsmak på fettet med goda smaker elegent!</t>
  </si>
  <si>
    <t>Fyller hela gommen med en fin smak som stannar länge</t>
  </si>
  <si>
    <t>Fett och ben är ej skrapat</t>
  </si>
  <si>
    <t>Hål från kroken rakt i köttdelen</t>
  </si>
  <si>
    <t>Något snettt klyvd</t>
  </si>
  <si>
    <t>Fint torr i kappan</t>
  </si>
  <si>
    <t>Övedskloster</t>
  </si>
  <si>
    <t>Aberdeen Angus korsning</t>
  </si>
  <si>
    <t>Naturbete Maj-Nov, Djupströbädd på vinter</t>
  </si>
  <si>
    <t>386-5</t>
  </si>
  <si>
    <t>Sjöbo Slakteri</t>
  </si>
  <si>
    <t>21 05 06</t>
  </si>
  <si>
    <t>335,2 kg</t>
  </si>
  <si>
    <t>R+</t>
  </si>
  <si>
    <t>5+</t>
  </si>
  <si>
    <t>2°C</t>
  </si>
  <si>
    <t>Kvart, 18 dagar, 3°C</t>
  </si>
  <si>
    <t>18 dagar, 3°C</t>
  </si>
  <si>
    <t>Ovaccad</t>
  </si>
  <si>
    <t>Blå insatspåse kartong</t>
  </si>
  <si>
    <t>Gult fint fett med låg kappa och låg marmorering</t>
  </si>
  <si>
    <t>Något fuktig i köttytan med en fin form</t>
  </si>
  <si>
    <t xml:space="preserve">3 cm skivor rakt över </t>
  </si>
  <si>
    <t>Lite mjuk i konsistensen och har en kall stallig doft</t>
  </si>
  <si>
    <t>Brynt i Scanpan på gas</t>
  </si>
  <si>
    <t>Har högt tuggmotstånd</t>
  </si>
  <si>
    <t>130° Rationalugn 100% fläkt</t>
  </si>
  <si>
    <t>31°</t>
  </si>
  <si>
    <t>Viss saftighet men separerar sig på slutet</t>
  </si>
  <si>
    <t>Fin saftighet som försvinner lite fort pga av lite fett</t>
  </si>
  <si>
    <t>56°</t>
  </si>
  <si>
    <t>Milda smaker med kort eftersmak</t>
  </si>
  <si>
    <t>Medellång gräddig smörig lätt stall smak</t>
  </si>
  <si>
    <t>Mild i smaken med en fettkappa som hjälper till</t>
  </si>
  <si>
    <t>Fint hanterad med sågad klack</t>
  </si>
  <si>
    <t>Något ostig i smaken i ljusa toner</t>
  </si>
  <si>
    <t xml:space="preserve">Något trasig i fettkappan </t>
  </si>
  <si>
    <t>Emitslöf Dexter &amp; Red Angus</t>
  </si>
  <si>
    <t>Emmislöv</t>
  </si>
  <si>
    <t>Red Angus</t>
  </si>
  <si>
    <t>Naturbete med tillgång till tak</t>
  </si>
  <si>
    <t>2,5 år</t>
  </si>
  <si>
    <t>Kviga</t>
  </si>
  <si>
    <t>Knorrevågen</t>
  </si>
  <si>
    <t>21 05 03</t>
  </si>
  <si>
    <t>350 kg</t>
  </si>
  <si>
    <t>Skärshults gård</t>
  </si>
  <si>
    <t xml:space="preserve">21 05 24 </t>
  </si>
  <si>
    <t>Blå insatspåse egen kylväska</t>
  </si>
  <si>
    <t>Stor fin fettkappa med ljusgult fett och en skogig doft</t>
  </si>
  <si>
    <t>Röd fin färg på köttet med fin marorering</t>
  </si>
  <si>
    <t>Bra tuggmotstånd något tufft i slutet</t>
  </si>
  <si>
    <t>Jämn i varje tugga</t>
  </si>
  <si>
    <t>Hög saftighet i början med som försvinner</t>
  </si>
  <si>
    <t>Härlig textur</t>
  </si>
  <si>
    <t>57°</t>
  </si>
  <si>
    <t>Angenäm stallighet i fettkappan</t>
  </si>
  <si>
    <t>En smak som fyller ut hela munnen</t>
  </si>
  <si>
    <t>Medellång smak i köttet med en medelmognadston</t>
  </si>
  <si>
    <t>Något snedsågad ryggrad</t>
  </si>
  <si>
    <t>Lite uppfläkt fettkappa</t>
  </si>
  <si>
    <t>Lite benrester ej bortskrapade</t>
  </si>
  <si>
    <t>Fint med sågad klack</t>
  </si>
  <si>
    <t>Bo Karlsson</t>
  </si>
  <si>
    <t>Jordtorpsgård</t>
  </si>
  <si>
    <t>SRB</t>
  </si>
  <si>
    <t>Hagmark runt gården</t>
  </si>
  <si>
    <t>81 månader</t>
  </si>
  <si>
    <t>Ko</t>
  </si>
  <si>
    <t>2 första dag råmjölk.Helmjölk i 2,5 mån, Kalv får djuret kraftfoder och råbashö.</t>
  </si>
  <si>
    <t>Senare går över till en fodermix ca 40% vallfoder, 40 % majs och 20% HP massa</t>
  </si>
  <si>
    <t>Djurtransport 21 05 10</t>
  </si>
  <si>
    <t xml:space="preserve">377 kg </t>
  </si>
  <si>
    <t>O-</t>
  </si>
  <si>
    <t>3+</t>
  </si>
  <si>
    <t xml:space="preserve">Chockkyl 2-4 grader, tiden i chockkyl är enligt </t>
  </si>
  <si>
    <t>den nedkylningsrutiner som finns och när på dagen djuret kommer in</t>
  </si>
  <si>
    <t>Helfallet hänger i två dygn före styckning i 5 grader</t>
  </si>
  <si>
    <t xml:space="preserve">21 05 12 </t>
  </si>
  <si>
    <t>På stock i 5,5° i luftfuktighet 72,3%</t>
  </si>
  <si>
    <t>Insatspåse i kartong</t>
  </si>
  <si>
    <t>Vackert snörad i vaxat papper</t>
  </si>
  <si>
    <t>Otroligt stor och välformad med mycket hög insprängt vitt fett</t>
  </si>
  <si>
    <t>Djup röd färg med balanserat fett/kött, något fuktig doft av stall</t>
  </si>
  <si>
    <t>Mör med mycket fett i tuggorna</t>
  </si>
  <si>
    <t>Tuggmotstånd men smälter i munnen</t>
  </si>
  <si>
    <t>Bra fiberstruktur med saftighet, insprängt fett, mjäll</t>
  </si>
  <si>
    <t>49°</t>
  </si>
  <si>
    <t xml:space="preserve">Stor josighet </t>
  </si>
  <si>
    <t>55°</t>
  </si>
  <si>
    <t>Relativt milda smaker med fett som är milt</t>
  </si>
  <si>
    <t>Mycket smörig umami, svamp</t>
  </si>
  <si>
    <t>Bra köttighet i smakerna med underton av gräddig svampsås</t>
  </si>
  <si>
    <t>Underbart förpackad!!</t>
  </si>
  <si>
    <t>Hög sötma, stor rund elegant smak med lätt mognadstoner</t>
  </si>
  <si>
    <t>Är fettkappan putsad?</t>
  </si>
  <si>
    <t>Lite benflisor i snittytan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</si>
</sst>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2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16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sz val="16"/>
      <color rgb="FF000000"/>
      <name val="Calibri"/>
      <family val="2"/>
      <scheme val="minor"/>
    </font>
    <font>
      <sz val="14"/>
      <color rgb="FF000000"/>
      <name val="Calibri"/>
      <family val="2"/>
      <scheme val="minor"/>
    </font>
    <font>
      <i/>
      <sz val="16"/>
      <color theme="1"/>
      <name val="Calibri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rgb="FF000000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51">
    <xf numFmtId="0" fontId="0" fillId="0" borderId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</cellStyleXfs>
  <cellXfs count="96">
    <xf numFmtId="0" fontId="0" fillId="0" borderId="0" xfId="0"/>
    <xf numFmtId="0" fontId="7" fillId="2" borderId="0" xfId="0" applyFont="1" applyFill="1"/>
    <xf numFmtId="0" fontId="6" fillId="2" borderId="0" xfId="0" applyFont="1" applyFill="1"/>
    <xf numFmtId="0" fontId="6" fillId="2" borderId="0" xfId="0" applyFont="1" applyFill="1" applyBorder="1"/>
    <xf numFmtId="0" fontId="5" fillId="2" borderId="0" xfId="0" applyFont="1" applyFill="1"/>
    <xf numFmtId="0" fontId="5" fillId="2" borderId="0" xfId="0" applyFont="1" applyFill="1" applyBorder="1"/>
    <xf numFmtId="0" fontId="0" fillId="2" borderId="0" xfId="0" applyFont="1" applyFill="1" applyBorder="1"/>
    <xf numFmtId="0" fontId="9" fillId="2" borderId="0" xfId="0" applyFont="1" applyFill="1"/>
    <xf numFmtId="0" fontId="2" fillId="2" borderId="0" xfId="0" applyFont="1" applyFill="1" applyBorder="1"/>
    <xf numFmtId="0" fontId="0" fillId="2" borderId="0" xfId="0" applyFont="1" applyFill="1"/>
    <xf numFmtId="0" fontId="2" fillId="2" borderId="5" xfId="0" applyFont="1" applyFill="1" applyBorder="1" applyAlignment="1">
      <alignment horizontal="left"/>
    </xf>
    <xf numFmtId="0" fontId="0" fillId="2" borderId="5" xfId="0" applyFont="1" applyFill="1" applyBorder="1" applyAlignment="1">
      <alignment horizontal="left"/>
    </xf>
    <xf numFmtId="0" fontId="0" fillId="2" borderId="7" xfId="0" applyFont="1" applyFill="1" applyBorder="1" applyAlignment="1">
      <alignment horizontal="left"/>
    </xf>
    <xf numFmtId="0" fontId="0" fillId="2" borderId="7" xfId="0" applyFont="1" applyFill="1" applyBorder="1" applyAlignment="1">
      <alignment horizontal="center"/>
    </xf>
    <xf numFmtId="0" fontId="0" fillId="2" borderId="5" xfId="0" applyFont="1" applyFill="1" applyBorder="1" applyAlignment="1">
      <alignment horizontal="center"/>
    </xf>
    <xf numFmtId="0" fontId="0" fillId="2" borderId="5" xfId="0" applyFont="1" applyFill="1" applyBorder="1"/>
    <xf numFmtId="2" fontId="0" fillId="2" borderId="5" xfId="0" applyNumberFormat="1" applyFont="1" applyFill="1" applyBorder="1" applyAlignment="1">
      <alignment horizontal="center"/>
    </xf>
    <xf numFmtId="0" fontId="10" fillId="2" borderId="0" xfId="0" applyFont="1" applyFill="1" applyBorder="1"/>
    <xf numFmtId="0" fontId="11" fillId="2" borderId="0" xfId="0" applyFont="1" applyFill="1" applyBorder="1" applyAlignment="1">
      <alignment horizontal="center"/>
    </xf>
    <xf numFmtId="0" fontId="11" fillId="2" borderId="0" xfId="0" applyFont="1" applyFill="1" applyBorder="1"/>
    <xf numFmtId="2" fontId="11" fillId="2" borderId="0" xfId="0" applyNumberFormat="1" applyFont="1" applyFill="1" applyBorder="1"/>
    <xf numFmtId="0" fontId="11" fillId="2" borderId="0" xfId="0" applyFont="1" applyFill="1" applyBorder="1" applyAlignment="1">
      <alignment horizontal="left"/>
    </xf>
    <xf numFmtId="164" fontId="0" fillId="2" borderId="0" xfId="0" applyNumberFormat="1" applyFont="1" applyFill="1" applyBorder="1"/>
    <xf numFmtId="0" fontId="4" fillId="2" borderId="0" xfId="0" applyFont="1" applyFill="1" applyBorder="1"/>
    <xf numFmtId="0" fontId="3" fillId="2" borderId="0" xfId="0" applyFont="1" applyFill="1" applyBorder="1"/>
    <xf numFmtId="0" fontId="0" fillId="2" borderId="0" xfId="0" applyFont="1" applyFill="1" applyAlignment="1">
      <alignment horizontal="left"/>
    </xf>
    <xf numFmtId="0" fontId="2" fillId="2" borderId="0" xfId="0" applyFont="1" applyFill="1" applyAlignment="1">
      <alignment horizontal="center"/>
    </xf>
    <xf numFmtId="0" fontId="0" fillId="2" borderId="0" xfId="0" applyFont="1" applyFill="1" applyAlignment="1">
      <alignment horizontal="center"/>
    </xf>
    <xf numFmtId="0" fontId="13" fillId="2" borderId="3" xfId="0" applyFont="1" applyFill="1" applyBorder="1" applyAlignment="1">
      <alignment horizontal="center"/>
    </xf>
    <xf numFmtId="0" fontId="12" fillId="2" borderId="3" xfId="0" applyFont="1" applyFill="1" applyBorder="1" applyAlignment="1">
      <alignment horizontal="center"/>
    </xf>
    <xf numFmtId="0" fontId="13" fillId="2" borderId="4" xfId="0" applyFont="1" applyFill="1" applyBorder="1" applyAlignment="1">
      <alignment horizontal="left"/>
    </xf>
    <xf numFmtId="0" fontId="12" fillId="2" borderId="0" xfId="0" applyFont="1" applyFill="1" applyBorder="1"/>
    <xf numFmtId="0" fontId="13" fillId="2" borderId="0" xfId="0" applyFont="1" applyFill="1" applyBorder="1"/>
    <xf numFmtId="0" fontId="13" fillId="2" borderId="0" xfId="0" applyFont="1" applyFill="1"/>
    <xf numFmtId="0" fontId="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0" fillId="2" borderId="0" xfId="0" applyFont="1" applyFill="1" applyBorder="1" applyAlignment="1">
      <alignment horizontal="left"/>
    </xf>
    <xf numFmtId="0" fontId="8" fillId="2" borderId="0" xfId="0" applyFont="1" applyFill="1" applyBorder="1" applyAlignment="1">
      <alignment horizontal="center"/>
    </xf>
    <xf numFmtId="0" fontId="2" fillId="2" borderId="0" xfId="0" applyFont="1" applyFill="1"/>
    <xf numFmtId="0" fontId="10" fillId="2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4" fillId="2" borderId="0" xfId="0" applyFont="1" applyFill="1"/>
    <xf numFmtId="164" fontId="2" fillId="2" borderId="0" xfId="0" applyNumberFormat="1" applyFont="1" applyFill="1" applyBorder="1" applyAlignment="1">
      <alignment horizontal="left"/>
    </xf>
    <xf numFmtId="164" fontId="2" fillId="2" borderId="0" xfId="0" applyNumberFormat="1" applyFont="1" applyFill="1" applyBorder="1" applyAlignment="1">
      <alignment horizontal="center"/>
    </xf>
    <xf numFmtId="0" fontId="2" fillId="2" borderId="0" xfId="0" applyFont="1" applyFill="1" applyBorder="1" applyAlignment="1">
      <alignment horizontal="left"/>
    </xf>
    <xf numFmtId="2" fontId="11" fillId="2" borderId="0" xfId="0" applyNumberFormat="1" applyFont="1" applyFill="1" applyBorder="1" applyAlignment="1">
      <alignment horizontal="left"/>
    </xf>
    <xf numFmtId="0" fontId="11" fillId="2" borderId="6" xfId="0" applyFont="1" applyFill="1" applyBorder="1" applyAlignment="1">
      <alignment horizontal="left"/>
    </xf>
    <xf numFmtId="0" fontId="0" fillId="2" borderId="1" xfId="0" applyFont="1" applyFill="1" applyBorder="1" applyAlignment="1">
      <alignment horizontal="left"/>
    </xf>
    <xf numFmtId="0" fontId="0" fillId="2" borderId="1" xfId="0" applyFont="1" applyFill="1" applyBorder="1" applyAlignment="1">
      <alignment horizontal="center"/>
    </xf>
    <xf numFmtId="16" fontId="11" fillId="2" borderId="0" xfId="0" applyNumberFormat="1" applyFont="1" applyFill="1" applyAlignment="1">
      <alignment horizontal="center"/>
    </xf>
    <xf numFmtId="0" fontId="0" fillId="3" borderId="0" xfId="0" applyFont="1" applyFill="1" applyBorder="1"/>
    <xf numFmtId="0" fontId="2" fillId="2" borderId="5" xfId="0" applyFont="1" applyFill="1" applyBorder="1"/>
    <xf numFmtId="0" fontId="11" fillId="2" borderId="5" xfId="0" applyFont="1" applyFill="1" applyBorder="1"/>
    <xf numFmtId="0" fontId="0" fillId="2" borderId="8" xfId="0" applyFont="1" applyFill="1" applyBorder="1" applyAlignment="1">
      <alignment horizontal="center"/>
    </xf>
    <xf numFmtId="2" fontId="0" fillId="2" borderId="0" xfId="0" applyNumberFormat="1" applyFont="1" applyFill="1" applyBorder="1" applyAlignment="1">
      <alignment horizontal="left"/>
    </xf>
    <xf numFmtId="2" fontId="0" fillId="2" borderId="8" xfId="0" applyNumberFormat="1" applyFont="1" applyFill="1" applyBorder="1" applyAlignment="1">
      <alignment horizontal="left"/>
    </xf>
    <xf numFmtId="0" fontId="0" fillId="2" borderId="0" xfId="0" applyFont="1" applyFill="1" applyBorder="1" applyAlignment="1" applyProtection="1">
      <alignment horizontal="left" wrapText="1"/>
      <protection locked="0"/>
    </xf>
    <xf numFmtId="0" fontId="0" fillId="2" borderId="1" xfId="0" applyFont="1" applyFill="1" applyBorder="1" applyAlignment="1" applyProtection="1">
      <alignment horizontal="left" wrapText="1"/>
      <protection locked="0"/>
    </xf>
    <xf numFmtId="2" fontId="0" fillId="2" borderId="1" xfId="0" applyNumberFormat="1" applyFont="1" applyFill="1" applyBorder="1" applyAlignment="1">
      <alignment horizontal="left"/>
    </xf>
    <xf numFmtId="2" fontId="0" fillId="2" borderId="7" xfId="0" applyNumberFormat="1" applyFont="1" applyFill="1" applyBorder="1" applyAlignment="1">
      <alignment horizontal="left"/>
    </xf>
    <xf numFmtId="2" fontId="4" fillId="2" borderId="5" xfId="0" applyNumberFormat="1" applyFont="1" applyFill="1" applyBorder="1" applyAlignment="1">
      <alignment horizontal="center"/>
    </xf>
    <xf numFmtId="2" fontId="0" fillId="2" borderId="5" xfId="0" applyNumberFormat="1" applyFont="1" applyFill="1" applyBorder="1" applyAlignment="1">
      <alignment horizontal="left" indent="1"/>
    </xf>
    <xf numFmtId="164" fontId="2" fillId="2" borderId="5" xfId="0" applyNumberFormat="1" applyFont="1" applyFill="1" applyBorder="1" applyAlignment="1">
      <alignment horizontal="center"/>
    </xf>
    <xf numFmtId="0" fontId="4" fillId="4" borderId="7" xfId="0" applyFont="1" applyFill="1" applyBorder="1" applyAlignment="1">
      <alignment horizontal="center"/>
    </xf>
    <xf numFmtId="0" fontId="4" fillId="4" borderId="5" xfId="0" applyFont="1" applyFill="1" applyBorder="1" applyAlignment="1">
      <alignment horizontal="center"/>
    </xf>
    <xf numFmtId="2" fontId="2" fillId="2" borderId="0" xfId="0" applyNumberFormat="1" applyFont="1" applyFill="1" applyBorder="1" applyAlignment="1">
      <alignment horizontal="left"/>
    </xf>
    <xf numFmtId="2" fontId="2" fillId="2" borderId="5" xfId="0" applyNumberFormat="1" applyFont="1" applyFill="1" applyBorder="1" applyAlignment="1">
      <alignment horizontal="center"/>
    </xf>
    <xf numFmtId="0" fontId="5" fillId="2" borderId="0" xfId="0" applyFont="1" applyFill="1" applyAlignment="1">
      <alignment horizontal="left"/>
    </xf>
    <xf numFmtId="15" fontId="12" fillId="2" borderId="2" xfId="0" applyNumberFormat="1" applyFont="1" applyFill="1" applyBorder="1" applyAlignment="1">
      <alignment horizontal="left"/>
    </xf>
    <xf numFmtId="0" fontId="12" fillId="2" borderId="0" xfId="0" applyFont="1" applyFill="1" applyAlignment="1">
      <alignment horizontal="left"/>
    </xf>
    <xf numFmtId="0" fontId="1" fillId="2" borderId="0" xfId="0" applyFont="1" applyFill="1"/>
    <xf numFmtId="0" fontId="5" fillId="2" borderId="0" xfId="0" applyFont="1" applyFill="1" applyBorder="1" applyAlignment="1">
      <alignment horizontal="left"/>
    </xf>
    <xf numFmtId="14" fontId="5" fillId="2" borderId="0" xfId="0" applyNumberFormat="1" applyFont="1" applyFill="1" applyBorder="1" applyAlignment="1">
      <alignment horizontal="left"/>
    </xf>
    <xf numFmtId="0" fontId="14" fillId="5" borderId="0" xfId="0" applyFont="1" applyFill="1"/>
    <xf numFmtId="0" fontId="15" fillId="5" borderId="0" xfId="0" applyFont="1" applyFill="1"/>
    <xf numFmtId="0" fontId="16" fillId="5" borderId="0" xfId="0" applyFont="1" applyFill="1" applyAlignment="1">
      <alignment horizontal="left"/>
    </xf>
    <xf numFmtId="0" fontId="16" fillId="5" borderId="0" xfId="0" applyFont="1" applyFill="1"/>
    <xf numFmtId="14" fontId="16" fillId="5" borderId="0" xfId="0" applyNumberFormat="1" applyFont="1" applyFill="1" applyAlignment="1">
      <alignment horizontal="left"/>
    </xf>
    <xf numFmtId="0" fontId="17" fillId="5" borderId="0" xfId="0" applyFont="1" applyFill="1"/>
    <xf numFmtId="0" fontId="3" fillId="2" borderId="0" xfId="0" applyFont="1" applyFill="1" applyBorder="1" applyAlignment="1" applyProtection="1">
      <alignment horizontal="left" wrapText="1"/>
      <protection locked="0"/>
    </xf>
    <xf numFmtId="0" fontId="5" fillId="0" borderId="0" xfId="0" applyFont="1" applyAlignment="1">
      <alignment horizontal="left"/>
    </xf>
    <xf numFmtId="0" fontId="18" fillId="2" borderId="0" xfId="0" applyFont="1" applyFill="1" applyBorder="1"/>
    <xf numFmtId="0" fontId="6" fillId="2" borderId="0" xfId="0" applyFont="1" applyFill="1" applyBorder="1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5" fillId="2" borderId="0" xfId="0" quotePrefix="1" applyFont="1" applyFill="1"/>
    <xf numFmtId="0" fontId="5" fillId="0" borderId="0" xfId="0" applyFont="1" applyAlignment="1">
      <alignment vertical="center"/>
    </xf>
    <xf numFmtId="0" fontId="5" fillId="0" borderId="0" xfId="0" applyFont="1"/>
    <xf numFmtId="2" fontId="3" fillId="2" borderId="5" xfId="0" applyNumberFormat="1" applyFont="1" applyFill="1" applyBorder="1" applyAlignment="1">
      <alignment horizontal="center"/>
    </xf>
    <xf numFmtId="2" fontId="3" fillId="2" borderId="6" xfId="0" applyNumberFormat="1" applyFont="1" applyFill="1" applyBorder="1" applyAlignment="1">
      <alignment horizontal="center"/>
    </xf>
    <xf numFmtId="0" fontId="1" fillId="2" borderId="0" xfId="0" applyFont="1" applyFill="1" applyBorder="1"/>
    <xf numFmtId="0" fontId="1" fillId="2" borderId="0" xfId="0" applyFont="1" applyFill="1" applyBorder="1" applyAlignment="1">
      <alignment horizontal="center"/>
    </xf>
    <xf numFmtId="0" fontId="1" fillId="2" borderId="0" xfId="0" applyFont="1" applyFill="1" applyBorder="1" applyAlignment="1">
      <alignment vertical="center"/>
    </xf>
    <xf numFmtId="0" fontId="1" fillId="2" borderId="5" xfId="0" applyFont="1" applyFill="1" applyBorder="1" applyAlignment="1">
      <alignment horizontal="left"/>
    </xf>
    <xf numFmtId="0" fontId="1" fillId="2" borderId="5" xfId="0" applyFont="1" applyFill="1" applyBorder="1" applyAlignment="1">
      <alignment horizontal="center"/>
    </xf>
    <xf numFmtId="0" fontId="1" fillId="2" borderId="7" xfId="0" applyFont="1" applyFill="1" applyBorder="1" applyAlignment="1">
      <alignment horizontal="left"/>
    </xf>
  </cellXfs>
  <cellStyles count="51">
    <cellStyle name="Följd hyperlänk" xfId="22" builtinId="9" hidden="1"/>
    <cellStyle name="Följd hyperlänk" xfId="24" builtinId="9" hidden="1"/>
    <cellStyle name="Följd hyperlänk" xfId="26" builtinId="9" hidden="1"/>
    <cellStyle name="Följd hyperlänk" xfId="30" builtinId="9" hidden="1"/>
    <cellStyle name="Följd hyperlänk" xfId="32" builtinId="9" hidden="1"/>
    <cellStyle name="Följd hyperlänk" xfId="34" builtinId="9" hidden="1"/>
    <cellStyle name="Följd hyperlänk" xfId="38" builtinId="9" hidden="1"/>
    <cellStyle name="Följd hyperlänk" xfId="40" builtinId="9" hidden="1"/>
    <cellStyle name="Följd hyperlänk" xfId="42" builtinId="9" hidden="1"/>
    <cellStyle name="Följd hyperlänk" xfId="46" builtinId="9" hidden="1"/>
    <cellStyle name="Följd hyperlänk" xfId="48" builtinId="9" hidden="1"/>
    <cellStyle name="Följd hyperlänk" xfId="50" builtinId="9" hidden="1"/>
    <cellStyle name="Följd hyperlänk" xfId="44" builtinId="9" hidden="1"/>
    <cellStyle name="Följd hyperlänk" xfId="36" builtinId="9" hidden="1"/>
    <cellStyle name="Följd hyperlänk" xfId="28" builtinId="9" hidden="1"/>
    <cellStyle name="Följd hyperlänk" xfId="20" builtinId="9" hidden="1"/>
    <cellStyle name="Följd hyperlänk" xfId="10" builtinId="9" hidden="1"/>
    <cellStyle name="Följd hyperlänk" xfId="12" builtinId="9" hidden="1"/>
    <cellStyle name="Följd hyperlänk" xfId="14" builtinId="9" hidden="1"/>
    <cellStyle name="Följd hyperlänk" xfId="16" builtinId="9" hidden="1"/>
    <cellStyle name="Följd hyperlänk" xfId="18" builtinId="9" hidden="1"/>
    <cellStyle name="Följd hyperlänk" xfId="6" builtinId="9" hidden="1"/>
    <cellStyle name="Följd hyperlänk" xfId="8" builtinId="9" hidden="1"/>
    <cellStyle name="Följd hyperlänk" xfId="4" builtinId="9" hidden="1"/>
    <cellStyle name="Följd hyperlänk" xfId="2" builtinId="9" hidden="1"/>
    <cellStyle name="Hyperlänk" xfId="39" builtinId="8" hidden="1"/>
    <cellStyle name="Hyperlänk" xfId="41" builtinId="8" hidden="1"/>
    <cellStyle name="Hyperlänk" xfId="43" builtinId="8" hidden="1"/>
    <cellStyle name="Hyperlänk" xfId="47" builtinId="8" hidden="1"/>
    <cellStyle name="Hyperlänk" xfId="49" builtinId="8" hidden="1"/>
    <cellStyle name="Hyperlänk" xfId="45" builtinId="8" hidden="1"/>
    <cellStyle name="Hyperlänk" xfId="37" builtinId="8" hidden="1"/>
    <cellStyle name="Hyperlänk" xfId="17" builtinId="8" hidden="1"/>
    <cellStyle name="Hyperlänk" xfId="19" builtinId="8" hidden="1"/>
    <cellStyle name="Hyperlänk" xfId="21" builtinId="8" hidden="1"/>
    <cellStyle name="Hyperlänk" xfId="23" builtinId="8" hidden="1"/>
    <cellStyle name="Hyperlänk" xfId="25" builtinId="8" hidden="1"/>
    <cellStyle name="Hyperlänk" xfId="27" builtinId="8" hidden="1"/>
    <cellStyle name="Hyperlänk" xfId="31" builtinId="8" hidden="1"/>
    <cellStyle name="Hyperlänk" xfId="33" builtinId="8" hidden="1"/>
    <cellStyle name="Hyperlänk" xfId="35" builtinId="8" hidden="1"/>
    <cellStyle name="Hyperlänk" xfId="29" builtinId="8" hidden="1"/>
    <cellStyle name="Hyperlänk" xfId="7" builtinId="8" hidden="1"/>
    <cellStyle name="Hyperlänk" xfId="9" builtinId="8" hidden="1"/>
    <cellStyle name="Hyperlänk" xfId="11" builtinId="8" hidden="1"/>
    <cellStyle name="Hyperlänk" xfId="15" builtinId="8" hidden="1"/>
    <cellStyle name="Hyperlänk" xfId="13" builtinId="8" hidden="1"/>
    <cellStyle name="Hyperlänk" xfId="3" builtinId="8" hidden="1"/>
    <cellStyle name="Hyperlänk" xfId="5" builtinId="8" hidden="1"/>
    <cellStyle name="Hyperlänk" xfId="1" builtinId="8" hidden="1"/>
    <cellStyle name="Normal" xfId="0" builtinId="0"/>
  </cellStyles>
  <dxfs count="130"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0.14996795556505021"/>
      </font>
    </dxf>
    <dxf>
      <fill>
        <patternFill>
          <bgColor theme="0" tint="-4.9989318521683403E-2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0.14996795556505021"/>
      </font>
    </dxf>
    <dxf>
      <fill>
        <patternFill>
          <bgColor theme="0" tint="-4.9989318521683403E-2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0.14996795556505021"/>
      </font>
    </dxf>
    <dxf>
      <fill>
        <patternFill>
          <bgColor theme="0" tint="-4.9989318521683403E-2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0.14996795556505021"/>
      </font>
    </dxf>
    <dxf>
      <fill>
        <patternFill>
          <bgColor theme="0" tint="-4.9989318521683403E-2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0.14996795556505021"/>
      </font>
    </dxf>
    <dxf>
      <fill>
        <patternFill>
          <bgColor theme="0" tint="-4.9989318521683403E-2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0.14996795556505021"/>
      </font>
    </dxf>
    <dxf>
      <fill>
        <patternFill>
          <bgColor theme="0" tint="-4.9989318521683403E-2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0.14996795556505021"/>
      </font>
    </dxf>
    <dxf>
      <fill>
        <patternFill>
          <bgColor theme="0" tint="-4.9989318521683403E-2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0.14996795556505021"/>
      </font>
    </dxf>
    <dxf>
      <fill>
        <patternFill>
          <bgColor theme="0" tint="-4.9989318521683403E-2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0.14996795556505021"/>
      </font>
    </dxf>
    <dxf>
      <fill>
        <patternFill>
          <bgColor theme="0" tint="-4.9989318521683403E-2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scheme val="minor"/>
      </font>
      <numFmt numFmtId="2" formatCode="0.00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numFmt numFmtId="2" formatCode="0.00"/>
    </dxf>
    <dxf>
      <font>
        <b/>
        <strike val="0"/>
        <outline val="0"/>
        <shadow val="0"/>
        <u val="none"/>
        <vertAlign val="baseline"/>
        <sz val="11"/>
        <color rgb="FFFF0000"/>
        <name val="Calibri"/>
        <scheme val="minor"/>
      </font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solid">
          <fgColor indexed="64"/>
          <bgColor theme="0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Ackumulerade</a:t>
            </a:r>
            <a:r>
              <a:rPr lang="en-US" baseline="0"/>
              <a:t> värden</a:t>
            </a:r>
            <a:endParaRPr lang="en-US"/>
          </a:p>
        </c:rich>
      </c:tx>
      <c:layout>
        <c:manualLayout>
          <c:xMode val="edge"/>
          <c:yMode val="edge"/>
          <c:x val="0.416321553536875"/>
          <c:y val="1.5169105667751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4041635835646903E-2"/>
          <c:y val="1.1828463072222699E-2"/>
          <c:w val="0.94488853065414302"/>
          <c:h val="0.80234194610923504"/>
        </c:manualLayout>
      </c:layout>
      <c:lineChart>
        <c:grouping val="standard"/>
        <c:varyColors val="0"/>
        <c:ser>
          <c:idx val="0"/>
          <c:order val="0"/>
          <c:tx>
            <c:strRef>
              <c:f>Totalt!$C$33</c:f>
              <c:strCache>
                <c:ptCount val="1"/>
                <c:pt idx="0">
                  <c:v>utseende rå form</c:v>
                </c:pt>
              </c:strCache>
            </c:strRef>
          </c:tx>
          <c:marker>
            <c:symbol val="circle"/>
            <c:size val="5"/>
          </c:marker>
          <c:cat>
            <c:strRef>
              <c:f>Totalt!$B$34:$B$44</c:f>
              <c:strCache>
                <c:ptCount val="10"/>
                <c:pt idx="0">
                  <c:v>1.</c:v>
                </c:pt>
                <c:pt idx="1">
                  <c:v>2. </c:v>
                </c:pt>
                <c:pt idx="2">
                  <c:v>3. </c:v>
                </c:pt>
                <c:pt idx="3">
                  <c:v>4. </c:v>
                </c:pt>
                <c:pt idx="4">
                  <c:v>5. </c:v>
                </c:pt>
                <c:pt idx="5">
                  <c:v>6.</c:v>
                </c:pt>
                <c:pt idx="6">
                  <c:v>7.</c:v>
                </c:pt>
                <c:pt idx="7">
                  <c:v>8.</c:v>
                </c:pt>
                <c:pt idx="8">
                  <c:v>9</c:v>
                </c:pt>
                <c:pt idx="9">
                  <c:v>10</c:v>
                </c:pt>
              </c:strCache>
            </c:strRef>
          </c:cat>
          <c:val>
            <c:numRef>
              <c:f>Totalt!$C$34:$C$44</c:f>
              <c:numCache>
                <c:formatCode>0.00</c:formatCode>
                <c:ptCount val="11"/>
                <c:pt idx="0">
                  <c:v>7.5</c:v>
                </c:pt>
                <c:pt idx="1">
                  <c:v>7.5</c:v>
                </c:pt>
                <c:pt idx="2">
                  <c:v>5.5</c:v>
                </c:pt>
                <c:pt idx="3">
                  <c:v>7</c:v>
                </c:pt>
                <c:pt idx="4">
                  <c:v>6.67</c:v>
                </c:pt>
                <c:pt idx="5">
                  <c:v>7.42</c:v>
                </c:pt>
                <c:pt idx="6">
                  <c:v>6.17</c:v>
                </c:pt>
                <c:pt idx="7">
                  <c:v>6.83</c:v>
                </c:pt>
                <c:pt idx="8">
                  <c:v>8.17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6D-4E35-B385-EA96F85065A0}"/>
            </c:ext>
          </c:extLst>
        </c:ser>
        <c:ser>
          <c:idx val="1"/>
          <c:order val="1"/>
          <c:tx>
            <c:strRef>
              <c:f>Totalt!$D$33</c:f>
              <c:strCache>
                <c:ptCount val="1"/>
                <c:pt idx="0">
                  <c:v>Mörhet</c:v>
                </c:pt>
              </c:strCache>
            </c:strRef>
          </c:tx>
          <c:marker>
            <c:symbol val="circle"/>
            <c:size val="5"/>
          </c:marker>
          <c:cat>
            <c:strRef>
              <c:f>Totalt!$B$34:$B$44</c:f>
              <c:strCache>
                <c:ptCount val="10"/>
                <c:pt idx="0">
                  <c:v>1.</c:v>
                </c:pt>
                <c:pt idx="1">
                  <c:v>2. </c:v>
                </c:pt>
                <c:pt idx="2">
                  <c:v>3. </c:v>
                </c:pt>
                <c:pt idx="3">
                  <c:v>4. </c:v>
                </c:pt>
                <c:pt idx="4">
                  <c:v>5. </c:v>
                </c:pt>
                <c:pt idx="5">
                  <c:v>6.</c:v>
                </c:pt>
                <c:pt idx="6">
                  <c:v>7.</c:v>
                </c:pt>
                <c:pt idx="7">
                  <c:v>8.</c:v>
                </c:pt>
                <c:pt idx="8">
                  <c:v>9</c:v>
                </c:pt>
                <c:pt idx="9">
                  <c:v>10</c:v>
                </c:pt>
              </c:strCache>
            </c:strRef>
          </c:cat>
          <c:val>
            <c:numRef>
              <c:f>Totalt!$D$34:$D$44</c:f>
              <c:numCache>
                <c:formatCode>0.00</c:formatCode>
                <c:ptCount val="11"/>
                <c:pt idx="0">
                  <c:v>7.916666666666667</c:v>
                </c:pt>
                <c:pt idx="1">
                  <c:v>6.916666666666667</c:v>
                </c:pt>
                <c:pt idx="2">
                  <c:v>5.58</c:v>
                </c:pt>
                <c:pt idx="3">
                  <c:v>6.25</c:v>
                </c:pt>
                <c:pt idx="4">
                  <c:v>7.08</c:v>
                </c:pt>
                <c:pt idx="5">
                  <c:v>7.33</c:v>
                </c:pt>
                <c:pt idx="6">
                  <c:v>5.92</c:v>
                </c:pt>
                <c:pt idx="7">
                  <c:v>6.58</c:v>
                </c:pt>
                <c:pt idx="8">
                  <c:v>6.67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6D-4E35-B385-EA96F85065A0}"/>
            </c:ext>
          </c:extLst>
        </c:ser>
        <c:ser>
          <c:idx val="2"/>
          <c:order val="2"/>
          <c:tx>
            <c:strRef>
              <c:f>Totalt!$E$33</c:f>
              <c:strCache>
                <c:ptCount val="1"/>
                <c:pt idx="0">
                  <c:v>Saftighet</c:v>
                </c:pt>
              </c:strCache>
            </c:strRef>
          </c:tx>
          <c:marker>
            <c:symbol val="circle"/>
            <c:size val="7"/>
          </c:marker>
          <c:cat>
            <c:strRef>
              <c:f>Totalt!$B$34:$B$44</c:f>
              <c:strCache>
                <c:ptCount val="10"/>
                <c:pt idx="0">
                  <c:v>1.</c:v>
                </c:pt>
                <c:pt idx="1">
                  <c:v>2. </c:v>
                </c:pt>
                <c:pt idx="2">
                  <c:v>3. </c:v>
                </c:pt>
                <c:pt idx="3">
                  <c:v>4. </c:v>
                </c:pt>
                <c:pt idx="4">
                  <c:v>5. </c:v>
                </c:pt>
                <c:pt idx="5">
                  <c:v>6.</c:v>
                </c:pt>
                <c:pt idx="6">
                  <c:v>7.</c:v>
                </c:pt>
                <c:pt idx="7">
                  <c:v>8.</c:v>
                </c:pt>
                <c:pt idx="8">
                  <c:v>9</c:v>
                </c:pt>
                <c:pt idx="9">
                  <c:v>10</c:v>
                </c:pt>
              </c:strCache>
            </c:strRef>
          </c:cat>
          <c:val>
            <c:numRef>
              <c:f>Totalt!$E$34:$E$44</c:f>
              <c:numCache>
                <c:formatCode>0.00</c:formatCode>
                <c:ptCount val="11"/>
                <c:pt idx="0">
                  <c:v>7.583333333333333</c:v>
                </c:pt>
                <c:pt idx="1">
                  <c:v>6.416666666666667</c:v>
                </c:pt>
                <c:pt idx="2">
                  <c:v>5.83</c:v>
                </c:pt>
                <c:pt idx="3">
                  <c:v>6.92</c:v>
                </c:pt>
                <c:pt idx="4">
                  <c:v>6.75</c:v>
                </c:pt>
                <c:pt idx="5">
                  <c:v>7</c:v>
                </c:pt>
                <c:pt idx="6">
                  <c:v>5.5</c:v>
                </c:pt>
                <c:pt idx="7">
                  <c:v>6.5</c:v>
                </c:pt>
                <c:pt idx="8">
                  <c:v>6.83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6D-4E35-B385-EA96F85065A0}"/>
            </c:ext>
          </c:extLst>
        </c:ser>
        <c:ser>
          <c:idx val="3"/>
          <c:order val="3"/>
          <c:tx>
            <c:strRef>
              <c:f>Totalt!$G$33</c:f>
              <c:strCache>
                <c:ptCount val="1"/>
                <c:pt idx="0">
                  <c:v>Potential</c:v>
                </c:pt>
              </c:strCache>
            </c:strRef>
          </c:tx>
          <c:val>
            <c:numRef>
              <c:f>Totalt!$G$34:$G$41</c:f>
              <c:numCache>
                <c:formatCode>0.00</c:formatCode>
                <c:ptCount val="8"/>
                <c:pt idx="0">
                  <c:v>38.833333333333336</c:v>
                </c:pt>
                <c:pt idx="1">
                  <c:v>34.666666666666671</c:v>
                </c:pt>
                <c:pt idx="2">
                  <c:v>28.8</c:v>
                </c:pt>
                <c:pt idx="3">
                  <c:v>35.200000000000003</c:v>
                </c:pt>
                <c:pt idx="4">
                  <c:v>35</c:v>
                </c:pt>
                <c:pt idx="5">
                  <c:v>0</c:v>
                </c:pt>
                <c:pt idx="6">
                  <c:v>29.3</c:v>
                </c:pt>
                <c:pt idx="7">
                  <c:v>33.299999999999997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56D-4E35-B385-EA96F85065A0}"/>
            </c:ext>
          </c:extLst>
        </c:ser>
        <c:ser>
          <c:idx val="4"/>
          <c:order val="4"/>
          <c:tx>
            <c:strRef>
              <c:f>Totalt!$E$33</c:f>
              <c:strCache>
                <c:ptCount val="1"/>
                <c:pt idx="0">
                  <c:v>Saftighet</c:v>
                </c:pt>
              </c:strCache>
            </c:strRef>
          </c:tx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4-556D-4E35-B385-EA96F85065A0}"/>
            </c:ext>
          </c:extLst>
        </c:ser>
        <c:ser>
          <c:idx val="5"/>
          <c:order val="5"/>
          <c:tx>
            <c:strRef>
              <c:f>Totalt!$F$33</c:f>
              <c:strCache>
                <c:ptCount val="1"/>
                <c:pt idx="0">
                  <c:v>Smak</c:v>
                </c:pt>
              </c:strCache>
            </c:strRef>
          </c:tx>
          <c:val>
            <c:numRef>
              <c:f>Totalt!$F$34:$F$42</c:f>
              <c:numCache>
                <c:formatCode>0.00</c:formatCode>
                <c:ptCount val="9"/>
                <c:pt idx="0">
                  <c:v>15.833333333333334</c:v>
                </c:pt>
                <c:pt idx="1">
                  <c:v>13.833333333333334</c:v>
                </c:pt>
                <c:pt idx="2">
                  <c:v>11.83</c:v>
                </c:pt>
                <c:pt idx="3">
                  <c:v>15</c:v>
                </c:pt>
                <c:pt idx="4">
                  <c:v>14.5</c:v>
                </c:pt>
                <c:pt idx="5">
                  <c:v>14.5</c:v>
                </c:pt>
                <c:pt idx="6">
                  <c:v>11.67</c:v>
                </c:pt>
                <c:pt idx="7">
                  <c:v>13.33</c:v>
                </c:pt>
                <c:pt idx="8">
                  <c:v>14.83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56D-4E35-B385-EA96F85065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8181592"/>
        <c:axId val="-2012216056"/>
      </c:lineChart>
      <c:catAx>
        <c:axId val="17881815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-2012216056"/>
        <c:crosses val="autoZero"/>
        <c:auto val="1"/>
        <c:lblAlgn val="ctr"/>
        <c:lblOffset val="100"/>
        <c:noMultiLvlLbl val="0"/>
      </c:catAx>
      <c:valAx>
        <c:axId val="-2012216056"/>
        <c:scaling>
          <c:orientation val="minMax"/>
          <c:max val="50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spPr>
          <a:ln w="9525">
            <a:noFill/>
          </a:ln>
        </c:spPr>
        <c:crossAx val="1788181592"/>
        <c:crosses val="autoZero"/>
        <c:crossBetween val="between"/>
      </c:valAx>
    </c:plotArea>
    <c:legend>
      <c:legendPos val="b"/>
      <c:legendEntry>
        <c:idx val="4"/>
        <c:delete val="1"/>
      </c:legendEntry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198117826561402E-2"/>
          <c:y val="8.5492179891329706E-2"/>
          <c:w val="0.93848877921747698"/>
          <c:h val="0.80278069810296904"/>
        </c:manualLayout>
      </c:layout>
      <c:lineChart>
        <c:grouping val="standard"/>
        <c:varyColors val="0"/>
        <c:ser>
          <c:idx val="0"/>
          <c:order val="0"/>
          <c:tx>
            <c:strRef>
              <c:f>'SRB KLS'!$K$33:$K$34</c:f>
              <c:strCache>
                <c:ptCount val="2"/>
                <c:pt idx="1">
                  <c:v>Utseende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'SRB KLS'!$J$35:$J$41</c:f>
              <c:strCache>
                <c:ptCount val="7"/>
                <c:pt idx="0">
                  <c:v>Kock 1</c:v>
                </c:pt>
                <c:pt idx="1">
                  <c:v>Kock2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#REFERENS!</c:v>
                </c:pt>
              </c:strCache>
            </c:strRef>
          </c:cat>
          <c:val>
            <c:numRef>
              <c:f>'SRB KLS'!$K$35:$K$41</c:f>
              <c:numCache>
                <c:formatCode>General</c:formatCode>
                <c:ptCount val="7"/>
                <c:pt idx="0">
                  <c:v>9</c:v>
                </c:pt>
                <c:pt idx="1">
                  <c:v>9</c:v>
                </c:pt>
                <c:pt idx="2">
                  <c:v>7.5</c:v>
                </c:pt>
                <c:pt idx="3">
                  <c:v>6</c:v>
                </c:pt>
                <c:pt idx="4">
                  <c:v>8.5</c:v>
                </c:pt>
                <c:pt idx="5">
                  <c:v>9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D5-43B7-8510-569D688EC884}"/>
            </c:ext>
          </c:extLst>
        </c:ser>
        <c:ser>
          <c:idx val="1"/>
          <c:order val="1"/>
          <c:tx>
            <c:strRef>
              <c:f>'SRB KLS'!$L$33:$L$34</c:f>
              <c:strCache>
                <c:ptCount val="2"/>
                <c:pt idx="1">
                  <c:v>Mörhet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'SRB KLS'!$J$35:$J$41</c:f>
              <c:strCache>
                <c:ptCount val="7"/>
                <c:pt idx="0">
                  <c:v>Kock 1</c:v>
                </c:pt>
                <c:pt idx="1">
                  <c:v>Kock2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#REFERENS!</c:v>
                </c:pt>
              </c:strCache>
            </c:strRef>
          </c:cat>
          <c:val>
            <c:numRef>
              <c:f>'SRB KLS'!$L$35:$L$41</c:f>
              <c:numCache>
                <c:formatCode>General</c:formatCode>
                <c:ptCount val="7"/>
                <c:pt idx="0">
                  <c:v>9</c:v>
                </c:pt>
                <c:pt idx="1">
                  <c:v>8</c:v>
                </c:pt>
                <c:pt idx="2">
                  <c:v>5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D5-43B7-8510-569D688EC884}"/>
            </c:ext>
          </c:extLst>
        </c:ser>
        <c:ser>
          <c:idx val="2"/>
          <c:order val="2"/>
          <c:tx>
            <c:strRef>
              <c:f>'SRB KLS'!$M$33:$M$34</c:f>
              <c:strCache>
                <c:ptCount val="2"/>
                <c:pt idx="1">
                  <c:v>Saftighet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'SRB KLS'!$J$35:$J$41</c:f>
              <c:strCache>
                <c:ptCount val="7"/>
                <c:pt idx="0">
                  <c:v>Kock 1</c:v>
                </c:pt>
                <c:pt idx="1">
                  <c:v>Kock2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#REFERENS!</c:v>
                </c:pt>
              </c:strCache>
            </c:strRef>
          </c:cat>
          <c:val>
            <c:numRef>
              <c:f>'SRB KLS'!$M$35:$M$41</c:f>
              <c:numCache>
                <c:formatCode>General</c:formatCode>
                <c:ptCount val="7"/>
                <c:pt idx="0">
                  <c:v>9</c:v>
                </c:pt>
                <c:pt idx="1">
                  <c:v>8</c:v>
                </c:pt>
                <c:pt idx="2">
                  <c:v>5</c:v>
                </c:pt>
                <c:pt idx="3">
                  <c:v>7</c:v>
                </c:pt>
                <c:pt idx="4">
                  <c:v>6</c:v>
                </c:pt>
                <c:pt idx="5">
                  <c:v>6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D5-43B7-8510-569D688EC884}"/>
            </c:ext>
          </c:extLst>
        </c:ser>
        <c:ser>
          <c:idx val="3"/>
          <c:order val="3"/>
          <c:tx>
            <c:strRef>
              <c:f>'SRB KLS'!$N$33:$N$34</c:f>
              <c:strCache>
                <c:ptCount val="2"/>
                <c:pt idx="1">
                  <c:v>Smak </c:v>
                </c:pt>
              </c:strCache>
            </c:strRef>
          </c:tx>
          <c:marker>
            <c:symbol val="none"/>
          </c:marker>
          <c:cat>
            <c:strRef>
              <c:f>'SRB KLS'!$J$35:$J$41</c:f>
              <c:strCache>
                <c:ptCount val="7"/>
                <c:pt idx="0">
                  <c:v>Kock 1</c:v>
                </c:pt>
                <c:pt idx="1">
                  <c:v>Kock2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#REFERENS!</c:v>
                </c:pt>
              </c:strCache>
            </c:strRef>
          </c:cat>
          <c:val>
            <c:numRef>
              <c:f>'SRB KLS'!$N$35:$N$41</c:f>
              <c:numCache>
                <c:formatCode>General</c:formatCode>
                <c:ptCount val="7"/>
                <c:pt idx="0">
                  <c:v>7</c:v>
                </c:pt>
                <c:pt idx="1">
                  <c:v>8</c:v>
                </c:pt>
                <c:pt idx="2">
                  <c:v>7.5</c:v>
                </c:pt>
                <c:pt idx="3">
                  <c:v>8</c:v>
                </c:pt>
                <c:pt idx="4">
                  <c:v>7</c:v>
                </c:pt>
                <c:pt idx="5">
                  <c:v>7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CD5-43B7-8510-569D688EC8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09744168"/>
        <c:axId val="1752948504"/>
      </c:lineChart>
      <c:catAx>
        <c:axId val="-2009744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752948504"/>
        <c:crosses val="autoZero"/>
        <c:auto val="1"/>
        <c:lblAlgn val="ctr"/>
        <c:lblOffset val="100"/>
        <c:noMultiLvlLbl val="0"/>
      </c:catAx>
      <c:valAx>
        <c:axId val="1752948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-2009744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198117826561402E-2"/>
          <c:y val="8.5492179891329706E-2"/>
          <c:w val="0.93848877921747698"/>
          <c:h val="0.80278069810296904"/>
        </c:manualLayout>
      </c:layout>
      <c:lineChart>
        <c:grouping val="standard"/>
        <c:varyColors val="0"/>
        <c:ser>
          <c:idx val="0"/>
          <c:order val="0"/>
          <c:tx>
            <c:strRef>
              <c:f>Vaktel!$K$29:$K$30</c:f>
              <c:strCache>
                <c:ptCount val="2"/>
                <c:pt idx="1">
                  <c:v>Utseende</c:v>
                </c:pt>
              </c:strCache>
            </c:strRef>
          </c:tx>
          <c:marker>
            <c:symbol val="none"/>
          </c:marker>
          <c:cat>
            <c:strRef>
              <c:f>Vaktel!$J$31:$J$37</c:f>
              <c:strCache>
                <c:ptCount val="7"/>
                <c:pt idx="0">
                  <c:v>Kock 1</c:v>
                </c:pt>
                <c:pt idx="1">
                  <c:v>Kock2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#REFERENS!</c:v>
                </c:pt>
              </c:strCache>
            </c:strRef>
          </c:cat>
          <c:val>
            <c:numRef>
              <c:f>Vaktel!$K$31:$K$37</c:f>
              <c:numCache>
                <c:formatCode>General</c:formatCode>
                <c:ptCount val="7"/>
                <c:pt idx="0">
                  <c:v>8</c:v>
                </c:pt>
                <c:pt idx="1">
                  <c:v>6.5</c:v>
                </c:pt>
                <c:pt idx="2">
                  <c:v>9</c:v>
                </c:pt>
                <c:pt idx="3">
                  <c:v>6</c:v>
                </c:pt>
                <c:pt idx="4">
                  <c:v>7.5</c:v>
                </c:pt>
                <c:pt idx="5">
                  <c:v>8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BF-4945-B6F7-8EBEB267E1F2}"/>
            </c:ext>
          </c:extLst>
        </c:ser>
        <c:ser>
          <c:idx val="1"/>
          <c:order val="1"/>
          <c:tx>
            <c:strRef>
              <c:f>Vaktel!$L$29:$L$30</c:f>
              <c:strCache>
                <c:ptCount val="2"/>
                <c:pt idx="1">
                  <c:v>Mörhet</c:v>
                </c:pt>
              </c:strCache>
            </c:strRef>
          </c:tx>
          <c:marker>
            <c:symbol val="none"/>
          </c:marker>
          <c:cat>
            <c:strRef>
              <c:f>Vaktel!$J$31:$J$37</c:f>
              <c:strCache>
                <c:ptCount val="7"/>
                <c:pt idx="0">
                  <c:v>Kock 1</c:v>
                </c:pt>
                <c:pt idx="1">
                  <c:v>Kock2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#REFERENS!</c:v>
                </c:pt>
              </c:strCache>
            </c:strRef>
          </c:cat>
          <c:val>
            <c:numRef>
              <c:f>Vaktel!$L$31:$L$37</c:f>
              <c:numCache>
                <c:formatCode>General</c:formatCode>
                <c:ptCount val="7"/>
                <c:pt idx="0">
                  <c:v>8</c:v>
                </c:pt>
                <c:pt idx="1">
                  <c:v>7</c:v>
                </c:pt>
                <c:pt idx="2">
                  <c:v>9</c:v>
                </c:pt>
                <c:pt idx="3">
                  <c:v>8</c:v>
                </c:pt>
                <c:pt idx="4">
                  <c:v>7.5</c:v>
                </c:pt>
                <c:pt idx="5">
                  <c:v>8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BF-4945-B6F7-8EBEB267E1F2}"/>
            </c:ext>
          </c:extLst>
        </c:ser>
        <c:ser>
          <c:idx val="2"/>
          <c:order val="2"/>
          <c:tx>
            <c:strRef>
              <c:f>Vaktel!$M$29:$M$30</c:f>
              <c:strCache>
                <c:ptCount val="2"/>
                <c:pt idx="1">
                  <c:v>Saftighet</c:v>
                </c:pt>
              </c:strCache>
            </c:strRef>
          </c:tx>
          <c:marker>
            <c:symbol val="none"/>
          </c:marker>
          <c:cat>
            <c:strRef>
              <c:f>Vaktel!$J$31:$J$37</c:f>
              <c:strCache>
                <c:ptCount val="7"/>
                <c:pt idx="0">
                  <c:v>Kock 1</c:v>
                </c:pt>
                <c:pt idx="1">
                  <c:v>Kock2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#REFERENS!</c:v>
                </c:pt>
              </c:strCache>
            </c:strRef>
          </c:cat>
          <c:val>
            <c:numRef>
              <c:f>Vaktel!$M$31:$M$37</c:f>
              <c:numCache>
                <c:formatCode>General</c:formatCode>
                <c:ptCount val="7"/>
                <c:pt idx="0">
                  <c:v>7</c:v>
                </c:pt>
                <c:pt idx="1">
                  <c:v>6.5</c:v>
                </c:pt>
                <c:pt idx="2">
                  <c:v>9</c:v>
                </c:pt>
                <c:pt idx="3">
                  <c:v>8</c:v>
                </c:pt>
                <c:pt idx="4">
                  <c:v>8</c:v>
                </c:pt>
                <c:pt idx="5">
                  <c:v>7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BF-4945-B6F7-8EBEB267E1F2}"/>
            </c:ext>
          </c:extLst>
        </c:ser>
        <c:ser>
          <c:idx val="3"/>
          <c:order val="3"/>
          <c:tx>
            <c:strRef>
              <c:f>Vaktel!$N$29:$N$30</c:f>
              <c:strCache>
                <c:ptCount val="2"/>
                <c:pt idx="1">
                  <c:v>Smak </c:v>
                </c:pt>
              </c:strCache>
            </c:strRef>
          </c:tx>
          <c:marker>
            <c:symbol val="none"/>
          </c:marker>
          <c:cat>
            <c:strRef>
              <c:f>Vaktel!$J$31:$J$37</c:f>
              <c:strCache>
                <c:ptCount val="7"/>
                <c:pt idx="0">
                  <c:v>Kock 1</c:v>
                </c:pt>
                <c:pt idx="1">
                  <c:v>Kock2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#REFERENS!</c:v>
                </c:pt>
              </c:strCache>
            </c:strRef>
          </c:cat>
          <c:val>
            <c:numRef>
              <c:f>Vaktel!$N$31:$N$37</c:f>
              <c:numCache>
                <c:formatCode>General</c:formatCode>
                <c:ptCount val="7"/>
                <c:pt idx="0">
                  <c:v>7</c:v>
                </c:pt>
                <c:pt idx="1">
                  <c:v>7</c:v>
                </c:pt>
                <c:pt idx="2">
                  <c:v>9</c:v>
                </c:pt>
                <c:pt idx="3">
                  <c:v>8</c:v>
                </c:pt>
                <c:pt idx="4">
                  <c:v>8.5</c:v>
                </c:pt>
                <c:pt idx="5">
                  <c:v>8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DBF-4945-B6F7-8EBEB267E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08737048"/>
        <c:axId val="-2009355080"/>
      </c:lineChart>
      <c:catAx>
        <c:axId val="-2008737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sv-SE"/>
          </a:p>
        </c:txPr>
        <c:crossAx val="-2009355080"/>
        <c:crosses val="autoZero"/>
        <c:auto val="1"/>
        <c:lblAlgn val="ctr"/>
        <c:lblOffset val="100"/>
        <c:noMultiLvlLbl val="0"/>
      </c:catAx>
      <c:valAx>
        <c:axId val="-200935508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sv-SE"/>
          </a:p>
        </c:txPr>
        <c:crossAx val="-2008737048"/>
        <c:crosses val="autoZero"/>
        <c:crossBetween val="between"/>
      </c:valAx>
    </c:plotArea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198117826561402E-2"/>
          <c:y val="8.5492179891329706E-2"/>
          <c:w val="0.93848877921747698"/>
          <c:h val="0.80278069810296904"/>
        </c:manualLayout>
      </c:layout>
      <c:lineChart>
        <c:grouping val="standard"/>
        <c:varyColors val="0"/>
        <c:ser>
          <c:idx val="0"/>
          <c:order val="0"/>
          <c:tx>
            <c:strRef>
              <c:f>Pärlhöna!$K$29:$K$30</c:f>
              <c:strCache>
                <c:ptCount val="2"/>
                <c:pt idx="1">
                  <c:v>Utseende</c:v>
                </c:pt>
              </c:strCache>
            </c:strRef>
          </c:tx>
          <c:marker>
            <c:symbol val="none"/>
          </c:marker>
          <c:cat>
            <c:strRef>
              <c:f>Pärlhöna!$J$32:$J$38</c:f>
              <c:strCache>
                <c:ptCount val="7"/>
                <c:pt idx="0">
                  <c:v>Kock 1</c:v>
                </c:pt>
                <c:pt idx="1">
                  <c:v>Kock2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#REFERENS!</c:v>
                </c:pt>
              </c:strCache>
            </c:strRef>
          </c:cat>
          <c:val>
            <c:numRef>
              <c:f>Pärlhöna!$K$31:$K$37</c:f>
              <c:numCache>
                <c:formatCode>General</c:formatCode>
                <c:ptCount val="7"/>
                <c:pt idx="0">
                  <c:v>9</c:v>
                </c:pt>
                <c:pt idx="1">
                  <c:v>7</c:v>
                </c:pt>
                <c:pt idx="2">
                  <c:v>8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F4-4C36-877F-D00E40BC5445}"/>
            </c:ext>
          </c:extLst>
        </c:ser>
        <c:ser>
          <c:idx val="1"/>
          <c:order val="1"/>
          <c:tx>
            <c:strRef>
              <c:f>Pärlhöna!$L$30:$L$31</c:f>
              <c:strCache>
                <c:ptCount val="2"/>
                <c:pt idx="0">
                  <c:v>Utseende</c:v>
                </c:pt>
                <c:pt idx="1">
                  <c:v>Mörhet</c:v>
                </c:pt>
              </c:strCache>
            </c:strRef>
          </c:tx>
          <c:marker>
            <c:symbol val="none"/>
          </c:marker>
          <c:cat>
            <c:strRef>
              <c:f>Pärlhöna!$J$32:$J$38</c:f>
              <c:strCache>
                <c:ptCount val="7"/>
                <c:pt idx="0">
                  <c:v>Kock 1</c:v>
                </c:pt>
                <c:pt idx="1">
                  <c:v>Kock2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#REFERENS!</c:v>
                </c:pt>
              </c:strCache>
            </c:strRef>
          </c:cat>
          <c:val>
            <c:numRef>
              <c:f>Pärlhöna!$L$32:$L$38</c:f>
              <c:numCache>
                <c:formatCode>General</c:formatCode>
                <c:ptCount val="7"/>
                <c:pt idx="0">
                  <c:v>7</c:v>
                </c:pt>
                <c:pt idx="1">
                  <c:v>6</c:v>
                </c:pt>
                <c:pt idx="2">
                  <c:v>8</c:v>
                </c:pt>
                <c:pt idx="3">
                  <c:v>6</c:v>
                </c:pt>
                <c:pt idx="4">
                  <c:v>6.5</c:v>
                </c:pt>
                <c:pt idx="5">
                  <c:v>8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F4-4C36-877F-D00E40BC5445}"/>
            </c:ext>
          </c:extLst>
        </c:ser>
        <c:ser>
          <c:idx val="2"/>
          <c:order val="2"/>
          <c:tx>
            <c:strRef>
              <c:f>Pärlhöna!$M$30:$M$31</c:f>
              <c:strCache>
                <c:ptCount val="2"/>
                <c:pt idx="0">
                  <c:v>Utseende</c:v>
                </c:pt>
                <c:pt idx="1">
                  <c:v>Saftighet</c:v>
                </c:pt>
              </c:strCache>
            </c:strRef>
          </c:tx>
          <c:marker>
            <c:symbol val="none"/>
          </c:marker>
          <c:cat>
            <c:strRef>
              <c:f>Pärlhöna!$J$32:$J$38</c:f>
              <c:strCache>
                <c:ptCount val="7"/>
                <c:pt idx="0">
                  <c:v>Kock 1</c:v>
                </c:pt>
                <c:pt idx="1">
                  <c:v>Kock2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#REFERENS!</c:v>
                </c:pt>
              </c:strCache>
            </c:strRef>
          </c:cat>
          <c:val>
            <c:numRef>
              <c:f>Pärlhöna!$M$32:$M$38</c:f>
              <c:numCache>
                <c:formatCode>General</c:formatCode>
                <c:ptCount val="7"/>
                <c:pt idx="0">
                  <c:v>6.5</c:v>
                </c:pt>
                <c:pt idx="1">
                  <c:v>6</c:v>
                </c:pt>
                <c:pt idx="2">
                  <c:v>7</c:v>
                </c:pt>
                <c:pt idx="3">
                  <c:v>6</c:v>
                </c:pt>
                <c:pt idx="4">
                  <c:v>6</c:v>
                </c:pt>
                <c:pt idx="5">
                  <c:v>7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F4-4C36-877F-D00E40BC5445}"/>
            </c:ext>
          </c:extLst>
        </c:ser>
        <c:ser>
          <c:idx val="3"/>
          <c:order val="3"/>
          <c:tx>
            <c:strRef>
              <c:f>Pärlhöna!$N$30:$N$31</c:f>
              <c:strCache>
                <c:ptCount val="2"/>
                <c:pt idx="0">
                  <c:v>Utseende</c:v>
                </c:pt>
                <c:pt idx="1">
                  <c:v>Smak </c:v>
                </c:pt>
              </c:strCache>
            </c:strRef>
          </c:tx>
          <c:marker>
            <c:symbol val="none"/>
          </c:marker>
          <c:cat>
            <c:strRef>
              <c:f>Pärlhöna!$J$32:$J$38</c:f>
              <c:strCache>
                <c:ptCount val="7"/>
                <c:pt idx="0">
                  <c:v>Kock 1</c:v>
                </c:pt>
                <c:pt idx="1">
                  <c:v>Kock2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#REFERENS!</c:v>
                </c:pt>
              </c:strCache>
            </c:strRef>
          </c:cat>
          <c:val>
            <c:numRef>
              <c:f>Pärlhöna!$N$32:$N$38</c:f>
              <c:numCache>
                <c:formatCode>General</c:formatCode>
                <c:ptCount val="7"/>
                <c:pt idx="0">
                  <c:v>5.5</c:v>
                </c:pt>
                <c:pt idx="1">
                  <c:v>7</c:v>
                </c:pt>
                <c:pt idx="2">
                  <c:v>9</c:v>
                </c:pt>
                <c:pt idx="3">
                  <c:v>7</c:v>
                </c:pt>
                <c:pt idx="4">
                  <c:v>6</c:v>
                </c:pt>
                <c:pt idx="5">
                  <c:v>7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CF4-4C36-877F-D00E40BC5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08989368"/>
        <c:axId val="-2009723528"/>
      </c:lineChart>
      <c:catAx>
        <c:axId val="-2008989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sv-SE"/>
          </a:p>
        </c:txPr>
        <c:crossAx val="-2009723528"/>
        <c:crosses val="autoZero"/>
        <c:auto val="1"/>
        <c:lblAlgn val="ctr"/>
        <c:lblOffset val="100"/>
        <c:noMultiLvlLbl val="0"/>
      </c:catAx>
      <c:valAx>
        <c:axId val="-2009723528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sv-SE"/>
          </a:p>
        </c:txPr>
        <c:crossAx val="-2008989368"/>
        <c:crosses val="autoZero"/>
        <c:crossBetween val="between"/>
      </c:valAx>
    </c:plotArea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198117826561402E-2"/>
          <c:y val="8.5492179891329706E-2"/>
          <c:w val="0.93848877921747698"/>
          <c:h val="0.80278069810296904"/>
        </c:manualLayout>
      </c:layout>
      <c:lineChart>
        <c:grouping val="standard"/>
        <c:varyColors val="0"/>
        <c:ser>
          <c:idx val="0"/>
          <c:order val="0"/>
          <c:tx>
            <c:strRef>
              <c:f>'KLS Gris'!$K$29:$K$30</c:f>
              <c:strCache>
                <c:ptCount val="2"/>
                <c:pt idx="1">
                  <c:v>Utseende</c:v>
                </c:pt>
              </c:strCache>
            </c:strRef>
          </c:tx>
          <c:marker>
            <c:symbol val="none"/>
          </c:marker>
          <c:cat>
            <c:strRef>
              <c:f>'KLS Gris'!$J$31:$J$37</c:f>
              <c:strCache>
                <c:ptCount val="7"/>
                <c:pt idx="0">
                  <c:v>Kock 1</c:v>
                </c:pt>
                <c:pt idx="1">
                  <c:v>Kock2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#REFERENS!</c:v>
                </c:pt>
              </c:strCache>
            </c:strRef>
          </c:cat>
          <c:val>
            <c:numRef>
              <c:f>'KLS Gris'!$K$31:$K$37</c:f>
              <c:numCache>
                <c:formatCode>General</c:formatCode>
                <c:ptCount val="7"/>
                <c:pt idx="0">
                  <c:v>5</c:v>
                </c:pt>
                <c:pt idx="1">
                  <c:v>6.5</c:v>
                </c:pt>
                <c:pt idx="2">
                  <c:v>6</c:v>
                </c:pt>
                <c:pt idx="3">
                  <c:v>5</c:v>
                </c:pt>
                <c:pt idx="4">
                  <c:v>5.5</c:v>
                </c:pt>
                <c:pt idx="5">
                  <c:v>5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7F-400B-BE71-D9057FB8EE8E}"/>
            </c:ext>
          </c:extLst>
        </c:ser>
        <c:ser>
          <c:idx val="1"/>
          <c:order val="1"/>
          <c:tx>
            <c:strRef>
              <c:f>'KLS Gris'!$L$29:$L$30</c:f>
              <c:strCache>
                <c:ptCount val="2"/>
                <c:pt idx="1">
                  <c:v>Mörhet</c:v>
                </c:pt>
              </c:strCache>
            </c:strRef>
          </c:tx>
          <c:marker>
            <c:symbol val="none"/>
          </c:marker>
          <c:cat>
            <c:strRef>
              <c:f>'KLS Gris'!$J$31:$J$37</c:f>
              <c:strCache>
                <c:ptCount val="7"/>
                <c:pt idx="0">
                  <c:v>Kock 1</c:v>
                </c:pt>
                <c:pt idx="1">
                  <c:v>Kock2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#REFERENS!</c:v>
                </c:pt>
              </c:strCache>
            </c:strRef>
          </c:cat>
          <c:val>
            <c:numRef>
              <c:f>'KLS Gris'!$L$31:$L$37</c:f>
              <c:numCache>
                <c:formatCode>General</c:formatCode>
                <c:ptCount val="7"/>
                <c:pt idx="0">
                  <c:v>6</c:v>
                </c:pt>
                <c:pt idx="1">
                  <c:v>5</c:v>
                </c:pt>
                <c:pt idx="2">
                  <c:v>6</c:v>
                </c:pt>
                <c:pt idx="3">
                  <c:v>5</c:v>
                </c:pt>
                <c:pt idx="4">
                  <c:v>6.5</c:v>
                </c:pt>
                <c:pt idx="5">
                  <c:v>5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7F-400B-BE71-D9057FB8EE8E}"/>
            </c:ext>
          </c:extLst>
        </c:ser>
        <c:ser>
          <c:idx val="2"/>
          <c:order val="2"/>
          <c:tx>
            <c:strRef>
              <c:f>'KLS Gris'!$M$29:$M$30</c:f>
              <c:strCache>
                <c:ptCount val="2"/>
                <c:pt idx="1">
                  <c:v>Saftighet</c:v>
                </c:pt>
              </c:strCache>
            </c:strRef>
          </c:tx>
          <c:marker>
            <c:symbol val="none"/>
          </c:marker>
          <c:cat>
            <c:strRef>
              <c:f>'KLS Gris'!$J$31:$J$37</c:f>
              <c:strCache>
                <c:ptCount val="7"/>
                <c:pt idx="0">
                  <c:v>Kock 1</c:v>
                </c:pt>
                <c:pt idx="1">
                  <c:v>Kock2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#REFERENS!</c:v>
                </c:pt>
              </c:strCache>
            </c:strRef>
          </c:cat>
          <c:val>
            <c:numRef>
              <c:f>'KLS Gris'!$M$31:$M$37</c:f>
              <c:numCache>
                <c:formatCode>General</c:formatCode>
                <c:ptCount val="7"/>
                <c:pt idx="0">
                  <c:v>6.5</c:v>
                </c:pt>
                <c:pt idx="1">
                  <c:v>7</c:v>
                </c:pt>
                <c:pt idx="2">
                  <c:v>6</c:v>
                </c:pt>
                <c:pt idx="3">
                  <c:v>5</c:v>
                </c:pt>
                <c:pt idx="4">
                  <c:v>5.5</c:v>
                </c:pt>
                <c:pt idx="5">
                  <c:v>5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7F-400B-BE71-D9057FB8EE8E}"/>
            </c:ext>
          </c:extLst>
        </c:ser>
        <c:ser>
          <c:idx val="3"/>
          <c:order val="3"/>
          <c:tx>
            <c:strRef>
              <c:f>'KLS Gris'!$N$29:$N$30</c:f>
              <c:strCache>
                <c:ptCount val="2"/>
                <c:pt idx="1">
                  <c:v>Smak </c:v>
                </c:pt>
              </c:strCache>
            </c:strRef>
          </c:tx>
          <c:marker>
            <c:symbol val="none"/>
          </c:marker>
          <c:cat>
            <c:strRef>
              <c:f>'KLS Gris'!$J$31:$J$37</c:f>
              <c:strCache>
                <c:ptCount val="7"/>
                <c:pt idx="0">
                  <c:v>Kock 1</c:v>
                </c:pt>
                <c:pt idx="1">
                  <c:v>Kock2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#REFERENS!</c:v>
                </c:pt>
              </c:strCache>
            </c:strRef>
          </c:cat>
          <c:val>
            <c:numRef>
              <c:f>'KLS Gris'!$N$31:$N$37</c:f>
              <c:numCache>
                <c:formatCode>General</c:formatCode>
                <c:ptCount val="7"/>
                <c:pt idx="0">
                  <c:v>6</c:v>
                </c:pt>
                <c:pt idx="1">
                  <c:v>7</c:v>
                </c:pt>
                <c:pt idx="2">
                  <c:v>6</c:v>
                </c:pt>
                <c:pt idx="3">
                  <c:v>6</c:v>
                </c:pt>
                <c:pt idx="4">
                  <c:v>5.5</c:v>
                </c:pt>
                <c:pt idx="5">
                  <c:v>5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47F-400B-BE71-D9057FB8E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00869032"/>
        <c:axId val="1788166504"/>
      </c:lineChart>
      <c:catAx>
        <c:axId val="1800869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sv-SE"/>
          </a:p>
        </c:txPr>
        <c:crossAx val="1788166504"/>
        <c:crosses val="autoZero"/>
        <c:auto val="1"/>
        <c:lblAlgn val="ctr"/>
        <c:lblOffset val="100"/>
        <c:noMultiLvlLbl val="0"/>
      </c:catAx>
      <c:valAx>
        <c:axId val="1788166504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sv-SE"/>
          </a:p>
        </c:txPr>
        <c:crossAx val="1800869032"/>
        <c:crosses val="autoZero"/>
        <c:crossBetween val="between"/>
      </c:valAx>
    </c:plotArea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198117826561402E-2"/>
          <c:y val="8.5492179891329706E-2"/>
          <c:w val="0.93848877921747698"/>
          <c:h val="0.80278069810296904"/>
        </c:manualLayout>
      </c:layout>
      <c:lineChart>
        <c:grouping val="standard"/>
        <c:varyColors val="0"/>
        <c:ser>
          <c:idx val="0"/>
          <c:order val="0"/>
          <c:tx>
            <c:strRef>
              <c:f>Mangalica!$K$31:$K$32</c:f>
              <c:strCache>
                <c:ptCount val="2"/>
                <c:pt idx="1">
                  <c:v>Utseende</c:v>
                </c:pt>
              </c:strCache>
            </c:strRef>
          </c:tx>
          <c:marker>
            <c:symbol val="none"/>
          </c:marker>
          <c:cat>
            <c:strRef>
              <c:f>Mangalica!$J$35:$J$41</c:f>
              <c:strCache>
                <c:ptCount val="7"/>
                <c:pt idx="0">
                  <c:v>Kock 1</c:v>
                </c:pt>
                <c:pt idx="1">
                  <c:v>Kock2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#REFERENS!</c:v>
                </c:pt>
              </c:strCache>
            </c:strRef>
          </c:cat>
          <c:val>
            <c:numRef>
              <c:f>Mangalica!$K$33:$K$39</c:f>
              <c:numCache>
                <c:formatCode>General</c:formatCode>
                <c:ptCount val="7"/>
                <c:pt idx="0">
                  <c:v>10</c:v>
                </c:pt>
                <c:pt idx="1">
                  <c:v>7</c:v>
                </c:pt>
                <c:pt idx="2">
                  <c:v>7.5</c:v>
                </c:pt>
                <c:pt idx="3">
                  <c:v>5</c:v>
                </c:pt>
                <c:pt idx="4">
                  <c:v>6.5</c:v>
                </c:pt>
                <c:pt idx="5">
                  <c:v>6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76-40D8-9D56-D46AF04DE4E5}"/>
            </c:ext>
          </c:extLst>
        </c:ser>
        <c:ser>
          <c:idx val="1"/>
          <c:order val="1"/>
          <c:tx>
            <c:strRef>
              <c:f>Mangalica!$L$33:$L$34</c:f>
              <c:strCache>
                <c:ptCount val="2"/>
                <c:pt idx="0">
                  <c:v>10</c:v>
                </c:pt>
                <c:pt idx="1">
                  <c:v>Mörhet</c:v>
                </c:pt>
              </c:strCache>
            </c:strRef>
          </c:tx>
          <c:marker>
            <c:symbol val="none"/>
          </c:marker>
          <c:cat>
            <c:strRef>
              <c:f>Mangalica!$J$35:$J$41</c:f>
              <c:strCache>
                <c:ptCount val="7"/>
                <c:pt idx="0">
                  <c:v>Kock 1</c:v>
                </c:pt>
                <c:pt idx="1">
                  <c:v>Kock2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#REFERENS!</c:v>
                </c:pt>
              </c:strCache>
            </c:strRef>
          </c:cat>
          <c:val>
            <c:numRef>
              <c:f>Mangalica!$L$35:$L$41</c:f>
              <c:numCache>
                <c:formatCode>General</c:formatCode>
                <c:ptCount val="7"/>
                <c:pt idx="0">
                  <c:v>8</c:v>
                </c:pt>
                <c:pt idx="1">
                  <c:v>5.5</c:v>
                </c:pt>
                <c:pt idx="2">
                  <c:v>7</c:v>
                </c:pt>
                <c:pt idx="3">
                  <c:v>3</c:v>
                </c:pt>
                <c:pt idx="4">
                  <c:v>7</c:v>
                </c:pt>
                <c:pt idx="5">
                  <c:v>7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76-40D8-9D56-D46AF04DE4E5}"/>
            </c:ext>
          </c:extLst>
        </c:ser>
        <c:ser>
          <c:idx val="2"/>
          <c:order val="2"/>
          <c:tx>
            <c:strRef>
              <c:f>Mangalica!$M$33:$M$34</c:f>
              <c:strCache>
                <c:ptCount val="2"/>
                <c:pt idx="0">
                  <c:v>10</c:v>
                </c:pt>
                <c:pt idx="1">
                  <c:v>Saftighet</c:v>
                </c:pt>
              </c:strCache>
            </c:strRef>
          </c:tx>
          <c:marker>
            <c:symbol val="none"/>
          </c:marker>
          <c:cat>
            <c:strRef>
              <c:f>Mangalica!$J$35:$J$41</c:f>
              <c:strCache>
                <c:ptCount val="7"/>
                <c:pt idx="0">
                  <c:v>Kock 1</c:v>
                </c:pt>
                <c:pt idx="1">
                  <c:v>Kock2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#REFERENS!</c:v>
                </c:pt>
              </c:strCache>
            </c:strRef>
          </c:cat>
          <c:val>
            <c:numRef>
              <c:f>Mangalica!$M$35:$M$41</c:f>
              <c:numCache>
                <c:formatCode>General</c:formatCode>
                <c:ptCount val="7"/>
                <c:pt idx="0">
                  <c:v>10</c:v>
                </c:pt>
                <c:pt idx="1">
                  <c:v>6.5</c:v>
                </c:pt>
                <c:pt idx="2">
                  <c:v>6.5</c:v>
                </c:pt>
                <c:pt idx="3">
                  <c:v>4</c:v>
                </c:pt>
                <c:pt idx="4">
                  <c:v>7.5</c:v>
                </c:pt>
                <c:pt idx="5">
                  <c:v>7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76-40D8-9D56-D46AF04DE4E5}"/>
            </c:ext>
          </c:extLst>
        </c:ser>
        <c:ser>
          <c:idx val="3"/>
          <c:order val="3"/>
          <c:tx>
            <c:strRef>
              <c:f>Mangalica!$N$33:$N$34</c:f>
              <c:strCache>
                <c:ptCount val="2"/>
                <c:pt idx="0">
                  <c:v>10</c:v>
                </c:pt>
                <c:pt idx="1">
                  <c:v>Smak </c:v>
                </c:pt>
              </c:strCache>
            </c:strRef>
          </c:tx>
          <c:marker>
            <c:symbol val="none"/>
          </c:marker>
          <c:cat>
            <c:strRef>
              <c:f>Mangalica!$J$35:$J$41</c:f>
              <c:strCache>
                <c:ptCount val="7"/>
                <c:pt idx="0">
                  <c:v>Kock 1</c:v>
                </c:pt>
                <c:pt idx="1">
                  <c:v>Kock2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#REFERENS!</c:v>
                </c:pt>
              </c:strCache>
            </c:strRef>
          </c:cat>
          <c:val>
            <c:numRef>
              <c:f>Mangalica!$N$35:$N$41</c:f>
              <c:numCache>
                <c:formatCode>General</c:formatCode>
                <c:ptCount val="7"/>
                <c:pt idx="0">
                  <c:v>9</c:v>
                </c:pt>
                <c:pt idx="1">
                  <c:v>7.5</c:v>
                </c:pt>
                <c:pt idx="2">
                  <c:v>7</c:v>
                </c:pt>
                <c:pt idx="3">
                  <c:v>5</c:v>
                </c:pt>
                <c:pt idx="4">
                  <c:v>8.5</c:v>
                </c:pt>
                <c:pt idx="5">
                  <c:v>8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D76-40D8-9D56-D46AF04DE4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8441160"/>
        <c:axId val="1801430776"/>
      </c:lineChart>
      <c:catAx>
        <c:axId val="1788441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sv-SE"/>
          </a:p>
        </c:txPr>
        <c:crossAx val="1801430776"/>
        <c:crosses val="autoZero"/>
        <c:auto val="1"/>
        <c:lblAlgn val="ctr"/>
        <c:lblOffset val="100"/>
        <c:noMultiLvlLbl val="0"/>
      </c:catAx>
      <c:valAx>
        <c:axId val="1801430776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sv-SE"/>
          </a:p>
        </c:txPr>
        <c:crossAx val="1788441160"/>
        <c:crosses val="autoZero"/>
        <c:crossBetween val="between"/>
      </c:valAx>
    </c:plotArea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198117826561402E-2"/>
          <c:y val="8.5492179891329706E-2"/>
          <c:w val="0.93848877921747698"/>
          <c:h val="0.80278069810296904"/>
        </c:manualLayout>
      </c:layout>
      <c:lineChart>
        <c:grouping val="standard"/>
        <c:varyColors val="0"/>
        <c:ser>
          <c:idx val="0"/>
          <c:order val="0"/>
          <c:tx>
            <c:strRef>
              <c:f>'Oxford Down'!$K$29:$K$30</c:f>
              <c:strCache>
                <c:ptCount val="2"/>
                <c:pt idx="1">
                  <c:v>Utseende</c:v>
                </c:pt>
              </c:strCache>
            </c:strRef>
          </c:tx>
          <c:marker>
            <c:symbol val="none"/>
          </c:marker>
          <c:cat>
            <c:strRef>
              <c:f>'Oxford Down'!$J$31:$J$37</c:f>
              <c:strCache>
                <c:ptCount val="7"/>
                <c:pt idx="0">
                  <c:v>Kock 1</c:v>
                </c:pt>
                <c:pt idx="1">
                  <c:v>Kock2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#REFERENS!</c:v>
                </c:pt>
              </c:strCache>
            </c:strRef>
          </c:cat>
          <c:val>
            <c:numRef>
              <c:f>'Oxford Down'!$K$31:$K$37</c:f>
              <c:numCache>
                <c:formatCode>General</c:formatCode>
                <c:ptCount val="7"/>
                <c:pt idx="0">
                  <c:v>7</c:v>
                </c:pt>
                <c:pt idx="1">
                  <c:v>7</c:v>
                </c:pt>
                <c:pt idx="2">
                  <c:v>7</c:v>
                </c:pt>
                <c:pt idx="3">
                  <c:v>6</c:v>
                </c:pt>
                <c:pt idx="4">
                  <c:v>6</c:v>
                </c:pt>
                <c:pt idx="5">
                  <c:v>7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A9-4B04-A591-0591CFB7CA20}"/>
            </c:ext>
          </c:extLst>
        </c:ser>
        <c:ser>
          <c:idx val="1"/>
          <c:order val="1"/>
          <c:tx>
            <c:strRef>
              <c:f>'Oxford Down'!$L$29:$L$30</c:f>
              <c:strCache>
                <c:ptCount val="2"/>
                <c:pt idx="1">
                  <c:v>Mörhet</c:v>
                </c:pt>
              </c:strCache>
            </c:strRef>
          </c:tx>
          <c:marker>
            <c:symbol val="none"/>
          </c:marker>
          <c:cat>
            <c:strRef>
              <c:f>'Oxford Down'!$J$31:$J$37</c:f>
              <c:strCache>
                <c:ptCount val="7"/>
                <c:pt idx="0">
                  <c:v>Kock 1</c:v>
                </c:pt>
                <c:pt idx="1">
                  <c:v>Kock2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#REFERENS!</c:v>
                </c:pt>
              </c:strCache>
            </c:strRef>
          </c:cat>
          <c:val>
            <c:numRef>
              <c:f>'Oxford Down'!$L$31:$L$37</c:f>
              <c:numCache>
                <c:formatCode>General</c:formatCode>
                <c:ptCount val="7"/>
                <c:pt idx="0">
                  <c:v>8</c:v>
                </c:pt>
                <c:pt idx="1">
                  <c:v>7.5</c:v>
                </c:pt>
                <c:pt idx="2">
                  <c:v>6.5</c:v>
                </c:pt>
                <c:pt idx="3">
                  <c:v>7</c:v>
                </c:pt>
                <c:pt idx="4">
                  <c:v>6.5</c:v>
                </c:pt>
                <c:pt idx="5">
                  <c:v>7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A9-4B04-A591-0591CFB7CA20}"/>
            </c:ext>
          </c:extLst>
        </c:ser>
        <c:ser>
          <c:idx val="2"/>
          <c:order val="2"/>
          <c:tx>
            <c:strRef>
              <c:f>'Oxford Down'!$M$29:$M$30</c:f>
              <c:strCache>
                <c:ptCount val="2"/>
                <c:pt idx="1">
                  <c:v>Saftighet</c:v>
                </c:pt>
              </c:strCache>
            </c:strRef>
          </c:tx>
          <c:marker>
            <c:symbol val="none"/>
          </c:marker>
          <c:cat>
            <c:strRef>
              <c:f>'Oxford Down'!$J$31:$J$37</c:f>
              <c:strCache>
                <c:ptCount val="7"/>
                <c:pt idx="0">
                  <c:v>Kock 1</c:v>
                </c:pt>
                <c:pt idx="1">
                  <c:v>Kock2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#REFERENS!</c:v>
                </c:pt>
              </c:strCache>
            </c:strRef>
          </c:cat>
          <c:val>
            <c:numRef>
              <c:f>'Oxford Down'!$M$31:$M$37</c:f>
              <c:numCache>
                <c:formatCode>General</c:formatCode>
                <c:ptCount val="7"/>
                <c:pt idx="0">
                  <c:v>7</c:v>
                </c:pt>
                <c:pt idx="1">
                  <c:v>7</c:v>
                </c:pt>
                <c:pt idx="2">
                  <c:v>6.5</c:v>
                </c:pt>
                <c:pt idx="3">
                  <c:v>7</c:v>
                </c:pt>
                <c:pt idx="4">
                  <c:v>6</c:v>
                </c:pt>
                <c:pt idx="5">
                  <c:v>7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A9-4B04-A591-0591CFB7CA20}"/>
            </c:ext>
          </c:extLst>
        </c:ser>
        <c:ser>
          <c:idx val="3"/>
          <c:order val="3"/>
          <c:tx>
            <c:strRef>
              <c:f>'Oxford Down'!$N$29:$N$30</c:f>
              <c:strCache>
                <c:ptCount val="2"/>
                <c:pt idx="1">
                  <c:v>Smak </c:v>
                </c:pt>
              </c:strCache>
            </c:strRef>
          </c:tx>
          <c:marker>
            <c:symbol val="none"/>
          </c:marker>
          <c:cat>
            <c:strRef>
              <c:f>'Oxford Down'!$J$31:$J$37</c:f>
              <c:strCache>
                <c:ptCount val="7"/>
                <c:pt idx="0">
                  <c:v>Kock 1</c:v>
                </c:pt>
                <c:pt idx="1">
                  <c:v>Kock2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#REFERENS!</c:v>
                </c:pt>
              </c:strCache>
            </c:strRef>
          </c:cat>
          <c:val>
            <c:numRef>
              <c:f>'Oxford Down'!$N$31:$N$37</c:f>
              <c:numCache>
                <c:formatCode>General</c:formatCode>
                <c:ptCount val="7"/>
                <c:pt idx="0">
                  <c:v>8</c:v>
                </c:pt>
                <c:pt idx="1">
                  <c:v>7</c:v>
                </c:pt>
                <c:pt idx="2">
                  <c:v>8</c:v>
                </c:pt>
                <c:pt idx="3">
                  <c:v>7</c:v>
                </c:pt>
                <c:pt idx="4">
                  <c:v>6.5</c:v>
                </c:pt>
                <c:pt idx="5">
                  <c:v>7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0A9-4B04-A591-0591CFB7CA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56258104"/>
        <c:axId val="-2008264488"/>
      </c:lineChart>
      <c:catAx>
        <c:axId val="1756258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sv-SE"/>
          </a:p>
        </c:txPr>
        <c:crossAx val="-2008264488"/>
        <c:crosses val="autoZero"/>
        <c:auto val="1"/>
        <c:lblAlgn val="ctr"/>
        <c:lblOffset val="100"/>
        <c:noMultiLvlLbl val="0"/>
      </c:catAx>
      <c:valAx>
        <c:axId val="-2008264488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sv-SE"/>
          </a:p>
        </c:txPr>
        <c:crossAx val="1756258104"/>
        <c:crosses val="autoZero"/>
        <c:crossBetween val="between"/>
      </c:valAx>
    </c:plotArea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198117826561402E-2"/>
          <c:y val="8.5492179891329706E-2"/>
          <c:w val="0.93848877921747698"/>
          <c:h val="0.80278069810296904"/>
        </c:manualLayout>
      </c:layout>
      <c:lineChart>
        <c:grouping val="standard"/>
        <c:varyColors val="0"/>
        <c:ser>
          <c:idx val="0"/>
          <c:order val="0"/>
          <c:tx>
            <c:strRef>
              <c:f>'Finull Texel'!$K$29:$K$30</c:f>
              <c:strCache>
                <c:ptCount val="2"/>
                <c:pt idx="1">
                  <c:v>Utseende</c:v>
                </c:pt>
              </c:strCache>
            </c:strRef>
          </c:tx>
          <c:marker>
            <c:symbol val="none"/>
          </c:marker>
          <c:cat>
            <c:strRef>
              <c:f>'Finull Texel'!$J$31:$J$37</c:f>
              <c:strCache>
                <c:ptCount val="7"/>
                <c:pt idx="0">
                  <c:v>Kock 1</c:v>
                </c:pt>
                <c:pt idx="1">
                  <c:v>Kock2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#REFERENS!</c:v>
                </c:pt>
              </c:strCache>
            </c:strRef>
          </c:cat>
          <c:val>
            <c:numRef>
              <c:f>'Finull Texel'!$K$31:$K$37</c:f>
              <c:numCache>
                <c:formatCode>General</c:formatCode>
                <c:ptCount val="7"/>
                <c:pt idx="0">
                  <c:v>8.5</c:v>
                </c:pt>
                <c:pt idx="1">
                  <c:v>6.5</c:v>
                </c:pt>
                <c:pt idx="2">
                  <c:v>7.5</c:v>
                </c:pt>
                <c:pt idx="3">
                  <c:v>7</c:v>
                </c:pt>
                <c:pt idx="4">
                  <c:v>8</c:v>
                </c:pt>
                <c:pt idx="5">
                  <c:v>7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F9-49FD-B435-5BF58B7EB6F6}"/>
            </c:ext>
          </c:extLst>
        </c:ser>
        <c:ser>
          <c:idx val="1"/>
          <c:order val="1"/>
          <c:tx>
            <c:strRef>
              <c:f>'Finull Texel'!$L$29:$L$30</c:f>
              <c:strCache>
                <c:ptCount val="2"/>
                <c:pt idx="1">
                  <c:v>Mörhet</c:v>
                </c:pt>
              </c:strCache>
            </c:strRef>
          </c:tx>
          <c:marker>
            <c:symbol val="none"/>
          </c:marker>
          <c:cat>
            <c:strRef>
              <c:f>'Finull Texel'!$J$31:$J$37</c:f>
              <c:strCache>
                <c:ptCount val="7"/>
                <c:pt idx="0">
                  <c:v>Kock 1</c:v>
                </c:pt>
                <c:pt idx="1">
                  <c:v>Kock2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#REFERENS!</c:v>
                </c:pt>
              </c:strCache>
            </c:strRef>
          </c:cat>
          <c:val>
            <c:numRef>
              <c:f>'Finull Texel'!$L$31:$L$37</c:f>
              <c:numCache>
                <c:formatCode>General</c:formatCode>
                <c:ptCount val="7"/>
                <c:pt idx="0">
                  <c:v>8</c:v>
                </c:pt>
                <c:pt idx="1">
                  <c:v>7.5</c:v>
                </c:pt>
                <c:pt idx="2">
                  <c:v>4.5</c:v>
                </c:pt>
                <c:pt idx="3">
                  <c:v>9</c:v>
                </c:pt>
                <c:pt idx="4">
                  <c:v>7</c:v>
                </c:pt>
                <c:pt idx="5">
                  <c:v>8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F9-49FD-B435-5BF58B7EB6F6}"/>
            </c:ext>
          </c:extLst>
        </c:ser>
        <c:ser>
          <c:idx val="2"/>
          <c:order val="2"/>
          <c:tx>
            <c:strRef>
              <c:f>'Finull Texel'!$M$29:$M$30</c:f>
              <c:strCache>
                <c:ptCount val="2"/>
                <c:pt idx="1">
                  <c:v>Saftighet</c:v>
                </c:pt>
              </c:strCache>
            </c:strRef>
          </c:tx>
          <c:marker>
            <c:symbol val="none"/>
          </c:marker>
          <c:cat>
            <c:strRef>
              <c:f>'Finull Texel'!$J$31:$J$37</c:f>
              <c:strCache>
                <c:ptCount val="7"/>
                <c:pt idx="0">
                  <c:v>Kock 1</c:v>
                </c:pt>
                <c:pt idx="1">
                  <c:v>Kock2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#REFERENS!</c:v>
                </c:pt>
              </c:strCache>
            </c:strRef>
          </c:cat>
          <c:val>
            <c:numRef>
              <c:f>'Finull Texel'!$M$31:$M$37</c:f>
              <c:numCache>
                <c:formatCode>General</c:formatCode>
                <c:ptCount val="7"/>
                <c:pt idx="0">
                  <c:v>8</c:v>
                </c:pt>
                <c:pt idx="1">
                  <c:v>6.5</c:v>
                </c:pt>
                <c:pt idx="2">
                  <c:v>5</c:v>
                </c:pt>
                <c:pt idx="3">
                  <c:v>9</c:v>
                </c:pt>
                <c:pt idx="4">
                  <c:v>6.5</c:v>
                </c:pt>
                <c:pt idx="5">
                  <c:v>7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F9-49FD-B435-5BF58B7EB6F6}"/>
            </c:ext>
          </c:extLst>
        </c:ser>
        <c:ser>
          <c:idx val="3"/>
          <c:order val="3"/>
          <c:tx>
            <c:strRef>
              <c:f>'Finull Texel'!$N$29:$N$30</c:f>
              <c:strCache>
                <c:ptCount val="2"/>
                <c:pt idx="1">
                  <c:v>Smak </c:v>
                </c:pt>
              </c:strCache>
            </c:strRef>
          </c:tx>
          <c:marker>
            <c:symbol val="none"/>
          </c:marker>
          <c:cat>
            <c:strRef>
              <c:f>'Finull Texel'!$J$31:$J$37</c:f>
              <c:strCache>
                <c:ptCount val="7"/>
                <c:pt idx="0">
                  <c:v>Kock 1</c:v>
                </c:pt>
                <c:pt idx="1">
                  <c:v>Kock2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#REFERENS!</c:v>
                </c:pt>
              </c:strCache>
            </c:strRef>
          </c:cat>
          <c:val>
            <c:numRef>
              <c:f>'Finull Texel'!$N$31:$N$37</c:f>
              <c:numCache>
                <c:formatCode>General</c:formatCode>
                <c:ptCount val="7"/>
                <c:pt idx="0">
                  <c:v>7</c:v>
                </c:pt>
                <c:pt idx="1">
                  <c:v>7</c:v>
                </c:pt>
                <c:pt idx="2">
                  <c:v>7</c:v>
                </c:pt>
                <c:pt idx="3">
                  <c:v>9</c:v>
                </c:pt>
                <c:pt idx="4">
                  <c:v>6.5</c:v>
                </c:pt>
                <c:pt idx="5">
                  <c:v>7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AF9-49FD-B435-5BF58B7EB6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7982200"/>
        <c:axId val="1787985320"/>
      </c:lineChart>
      <c:catAx>
        <c:axId val="1787982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sv-SE"/>
          </a:p>
        </c:txPr>
        <c:crossAx val="1787985320"/>
        <c:crosses val="autoZero"/>
        <c:auto val="1"/>
        <c:lblAlgn val="ctr"/>
        <c:lblOffset val="100"/>
        <c:noMultiLvlLbl val="0"/>
      </c:catAx>
      <c:valAx>
        <c:axId val="178798532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sv-SE"/>
          </a:p>
        </c:txPr>
        <c:crossAx val="1787982200"/>
        <c:crosses val="autoZero"/>
        <c:crossBetween val="between"/>
      </c:valAx>
    </c:plotArea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198117826561402E-2"/>
          <c:y val="8.5492179891329706E-2"/>
          <c:w val="0.93848877921747698"/>
          <c:h val="0.80278069810296904"/>
        </c:manualLayout>
      </c:layout>
      <c:lineChart>
        <c:grouping val="standard"/>
        <c:varyColors val="0"/>
        <c:ser>
          <c:idx val="0"/>
          <c:order val="0"/>
          <c:tx>
            <c:strRef>
              <c:f>Övedskloster!$K$29:$K$30</c:f>
              <c:strCache>
                <c:ptCount val="2"/>
                <c:pt idx="1">
                  <c:v>Utseende</c:v>
                </c:pt>
              </c:strCache>
            </c:strRef>
          </c:tx>
          <c:marker>
            <c:symbol val="none"/>
          </c:marker>
          <c:cat>
            <c:strRef>
              <c:f>Övedskloster!$J$31:$J$37</c:f>
              <c:strCache>
                <c:ptCount val="7"/>
                <c:pt idx="0">
                  <c:v>Kock 1</c:v>
                </c:pt>
                <c:pt idx="1">
                  <c:v>Kock2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#REFERENS!</c:v>
                </c:pt>
              </c:strCache>
            </c:strRef>
          </c:cat>
          <c:val>
            <c:numRef>
              <c:f>Övedskloster!$K$31:$K$37</c:f>
              <c:numCache>
                <c:formatCode>General</c:formatCode>
                <c:ptCount val="7"/>
                <c:pt idx="0">
                  <c:v>6.5</c:v>
                </c:pt>
                <c:pt idx="1">
                  <c:v>7</c:v>
                </c:pt>
                <c:pt idx="2">
                  <c:v>5.5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B7-4156-B3E5-103A6AC68751}"/>
            </c:ext>
          </c:extLst>
        </c:ser>
        <c:ser>
          <c:idx val="1"/>
          <c:order val="1"/>
          <c:tx>
            <c:strRef>
              <c:f>Övedskloster!$L$29:$L$30</c:f>
              <c:strCache>
                <c:ptCount val="2"/>
                <c:pt idx="1">
                  <c:v>Mörhet</c:v>
                </c:pt>
              </c:strCache>
            </c:strRef>
          </c:tx>
          <c:marker>
            <c:symbol val="none"/>
          </c:marker>
          <c:cat>
            <c:strRef>
              <c:f>Övedskloster!$J$31:$J$37</c:f>
              <c:strCache>
                <c:ptCount val="7"/>
                <c:pt idx="0">
                  <c:v>Kock 1</c:v>
                </c:pt>
                <c:pt idx="1">
                  <c:v>Kock2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#REFERENS!</c:v>
                </c:pt>
              </c:strCache>
            </c:strRef>
          </c:cat>
          <c:val>
            <c:numRef>
              <c:f>Övedskloster!$L$31:$L$37</c:f>
              <c:numCache>
                <c:formatCode>General</c:formatCode>
                <c:ptCount val="7"/>
                <c:pt idx="0">
                  <c:v>6.5</c:v>
                </c:pt>
                <c:pt idx="1">
                  <c:v>6.5</c:v>
                </c:pt>
                <c:pt idx="2">
                  <c:v>5.5</c:v>
                </c:pt>
                <c:pt idx="3">
                  <c:v>5</c:v>
                </c:pt>
                <c:pt idx="4">
                  <c:v>5</c:v>
                </c:pt>
                <c:pt idx="5">
                  <c:v>7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B7-4156-B3E5-103A6AC68751}"/>
            </c:ext>
          </c:extLst>
        </c:ser>
        <c:ser>
          <c:idx val="2"/>
          <c:order val="2"/>
          <c:tx>
            <c:strRef>
              <c:f>Övedskloster!$M$29:$M$30</c:f>
              <c:strCache>
                <c:ptCount val="2"/>
                <c:pt idx="1">
                  <c:v>Saftighet</c:v>
                </c:pt>
              </c:strCache>
            </c:strRef>
          </c:tx>
          <c:marker>
            <c:symbol val="none"/>
          </c:marker>
          <c:cat>
            <c:strRef>
              <c:f>Övedskloster!$J$31:$J$37</c:f>
              <c:strCache>
                <c:ptCount val="7"/>
                <c:pt idx="0">
                  <c:v>Kock 1</c:v>
                </c:pt>
                <c:pt idx="1">
                  <c:v>Kock2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#REFERENS!</c:v>
                </c:pt>
              </c:strCache>
            </c:strRef>
          </c:cat>
          <c:val>
            <c:numRef>
              <c:f>Övedskloster!$M$31:$M$37</c:f>
              <c:numCache>
                <c:formatCode>General</c:formatCode>
                <c:ptCount val="7"/>
                <c:pt idx="0">
                  <c:v>6</c:v>
                </c:pt>
                <c:pt idx="1">
                  <c:v>6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6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B7-4156-B3E5-103A6AC68751}"/>
            </c:ext>
          </c:extLst>
        </c:ser>
        <c:ser>
          <c:idx val="3"/>
          <c:order val="3"/>
          <c:tx>
            <c:strRef>
              <c:f>Övedskloster!$N$29:$N$30</c:f>
              <c:strCache>
                <c:ptCount val="2"/>
                <c:pt idx="1">
                  <c:v>Smak </c:v>
                </c:pt>
              </c:strCache>
            </c:strRef>
          </c:tx>
          <c:marker>
            <c:symbol val="none"/>
          </c:marker>
          <c:cat>
            <c:strRef>
              <c:f>Övedskloster!$J$31:$J$37</c:f>
              <c:strCache>
                <c:ptCount val="7"/>
                <c:pt idx="0">
                  <c:v>Kock 1</c:v>
                </c:pt>
                <c:pt idx="1">
                  <c:v>Kock2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#REFERENS!</c:v>
                </c:pt>
              </c:strCache>
            </c:strRef>
          </c:cat>
          <c:val>
            <c:numRef>
              <c:f>Övedskloster!$N$31:$N$37</c:f>
              <c:numCache>
                <c:formatCode>General</c:formatCode>
                <c:ptCount val="7"/>
                <c:pt idx="0">
                  <c:v>6</c:v>
                </c:pt>
                <c:pt idx="1">
                  <c:v>7</c:v>
                </c:pt>
                <c:pt idx="2">
                  <c:v>5.5</c:v>
                </c:pt>
                <c:pt idx="3">
                  <c:v>5</c:v>
                </c:pt>
                <c:pt idx="4">
                  <c:v>5.5</c:v>
                </c:pt>
                <c:pt idx="5">
                  <c:v>6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DB7-4156-B3E5-103A6AC687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08590856"/>
        <c:axId val="-2008587736"/>
      </c:lineChart>
      <c:catAx>
        <c:axId val="-2008590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sv-SE"/>
          </a:p>
        </c:txPr>
        <c:crossAx val="-2008587736"/>
        <c:crosses val="autoZero"/>
        <c:auto val="1"/>
        <c:lblAlgn val="ctr"/>
        <c:lblOffset val="100"/>
        <c:noMultiLvlLbl val="0"/>
      </c:catAx>
      <c:valAx>
        <c:axId val="-2008587736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sv-SE"/>
          </a:p>
        </c:txPr>
        <c:crossAx val="-2008590856"/>
        <c:crosses val="autoZero"/>
        <c:crossBetween val="between"/>
      </c:valAx>
    </c:plotArea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198117826561402E-2"/>
          <c:y val="8.5492179891329706E-2"/>
          <c:w val="0.93848877921747698"/>
          <c:h val="0.80278069810296904"/>
        </c:manualLayout>
      </c:layout>
      <c:lineChart>
        <c:grouping val="standard"/>
        <c:varyColors val="0"/>
        <c:ser>
          <c:idx val="0"/>
          <c:order val="0"/>
          <c:tx>
            <c:strRef>
              <c:f>Emitslöf!$K$29:$K$30</c:f>
              <c:strCache>
                <c:ptCount val="2"/>
                <c:pt idx="1">
                  <c:v>Utseende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Emitslöf!$J$31:$J$37</c:f>
              <c:strCache>
                <c:ptCount val="7"/>
                <c:pt idx="0">
                  <c:v>Kock 1</c:v>
                </c:pt>
                <c:pt idx="1">
                  <c:v>Kock2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#REFERENS!</c:v>
                </c:pt>
              </c:strCache>
            </c:strRef>
          </c:cat>
          <c:val>
            <c:numRef>
              <c:f>Emitslöf!$K$31:$K$37</c:f>
              <c:numCache>
                <c:formatCode>General</c:formatCode>
                <c:ptCount val="7"/>
                <c:pt idx="0">
                  <c:v>8</c:v>
                </c:pt>
                <c:pt idx="1">
                  <c:v>7.5</c:v>
                </c:pt>
                <c:pt idx="2">
                  <c:v>6.5</c:v>
                </c:pt>
                <c:pt idx="3">
                  <c:v>7</c:v>
                </c:pt>
                <c:pt idx="4">
                  <c:v>6</c:v>
                </c:pt>
                <c:pt idx="5">
                  <c:v>6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04-4965-A59A-ED1E56E36FED}"/>
            </c:ext>
          </c:extLst>
        </c:ser>
        <c:ser>
          <c:idx val="1"/>
          <c:order val="1"/>
          <c:tx>
            <c:strRef>
              <c:f>Emitslöf!$L$29:$L$30</c:f>
              <c:strCache>
                <c:ptCount val="2"/>
                <c:pt idx="1">
                  <c:v>Mörhet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Emitslöf!$J$31:$J$37</c:f>
              <c:strCache>
                <c:ptCount val="7"/>
                <c:pt idx="0">
                  <c:v>Kock 1</c:v>
                </c:pt>
                <c:pt idx="1">
                  <c:v>Kock2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#REFERENS!</c:v>
                </c:pt>
              </c:strCache>
            </c:strRef>
          </c:cat>
          <c:val>
            <c:numRef>
              <c:f>Emitslöf!$L$31:$L$37</c:f>
              <c:numCache>
                <c:formatCode>General</c:formatCode>
                <c:ptCount val="7"/>
                <c:pt idx="0">
                  <c:v>7</c:v>
                </c:pt>
                <c:pt idx="1">
                  <c:v>6.5</c:v>
                </c:pt>
                <c:pt idx="2">
                  <c:v>6.5</c:v>
                </c:pt>
                <c:pt idx="3">
                  <c:v>7</c:v>
                </c:pt>
                <c:pt idx="4">
                  <c:v>5.5</c:v>
                </c:pt>
                <c:pt idx="5">
                  <c:v>7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04-4965-A59A-ED1E56E36FED}"/>
            </c:ext>
          </c:extLst>
        </c:ser>
        <c:ser>
          <c:idx val="2"/>
          <c:order val="2"/>
          <c:tx>
            <c:strRef>
              <c:f>Emitslöf!$M$29:$M$30</c:f>
              <c:strCache>
                <c:ptCount val="2"/>
                <c:pt idx="1">
                  <c:v>Saftighet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Emitslöf!$J$31:$J$37</c:f>
              <c:strCache>
                <c:ptCount val="7"/>
                <c:pt idx="0">
                  <c:v>Kock 1</c:v>
                </c:pt>
                <c:pt idx="1">
                  <c:v>Kock2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#REFERENS!</c:v>
                </c:pt>
              </c:strCache>
            </c:strRef>
          </c:cat>
          <c:val>
            <c:numRef>
              <c:f>Emitslöf!$M$31:$M$37</c:f>
              <c:numCache>
                <c:formatCode>General</c:formatCode>
                <c:ptCount val="7"/>
                <c:pt idx="0">
                  <c:v>7</c:v>
                </c:pt>
                <c:pt idx="1">
                  <c:v>7</c:v>
                </c:pt>
                <c:pt idx="2">
                  <c:v>5</c:v>
                </c:pt>
                <c:pt idx="3">
                  <c:v>7</c:v>
                </c:pt>
                <c:pt idx="4">
                  <c:v>6</c:v>
                </c:pt>
                <c:pt idx="5">
                  <c:v>7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04-4965-A59A-ED1E56E36FED}"/>
            </c:ext>
          </c:extLst>
        </c:ser>
        <c:ser>
          <c:idx val="3"/>
          <c:order val="3"/>
          <c:tx>
            <c:strRef>
              <c:f>Emitslöf!$N$29:$N$30</c:f>
              <c:strCache>
                <c:ptCount val="2"/>
                <c:pt idx="1">
                  <c:v>Smak </c:v>
                </c:pt>
              </c:strCache>
            </c:strRef>
          </c:tx>
          <c:marker>
            <c:symbol val="none"/>
          </c:marker>
          <c:cat>
            <c:strRef>
              <c:f>Emitslöf!$J$31:$J$37</c:f>
              <c:strCache>
                <c:ptCount val="7"/>
                <c:pt idx="0">
                  <c:v>Kock 1</c:v>
                </c:pt>
                <c:pt idx="1">
                  <c:v>Kock2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#REFERENS!</c:v>
                </c:pt>
              </c:strCache>
            </c:strRef>
          </c:cat>
          <c:val>
            <c:numRef>
              <c:f>Emitslöf!$N$31:$N$37</c:f>
              <c:numCache>
                <c:formatCode>General</c:formatCode>
                <c:ptCount val="7"/>
                <c:pt idx="0">
                  <c:v>7</c:v>
                </c:pt>
                <c:pt idx="1">
                  <c:v>7</c:v>
                </c:pt>
                <c:pt idx="2">
                  <c:v>6</c:v>
                </c:pt>
                <c:pt idx="3">
                  <c:v>7</c:v>
                </c:pt>
                <c:pt idx="4">
                  <c:v>6</c:v>
                </c:pt>
                <c:pt idx="5">
                  <c:v>7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B04-4965-A59A-ED1E56E36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10341432"/>
        <c:axId val="1751704360"/>
      </c:lineChart>
      <c:catAx>
        <c:axId val="-2010341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751704360"/>
        <c:crosses val="autoZero"/>
        <c:auto val="1"/>
        <c:lblAlgn val="ctr"/>
        <c:lblOffset val="100"/>
        <c:noMultiLvlLbl val="0"/>
      </c:catAx>
      <c:valAx>
        <c:axId val="1751704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-2010341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G"/><Relationship Id="rId2" Type="http://schemas.openxmlformats.org/officeDocument/2006/relationships/image" Target="../media/image10.pn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png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1.png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G"/><Relationship Id="rId2" Type="http://schemas.openxmlformats.org/officeDocument/2006/relationships/image" Target="../media/image1.png"/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1.png"/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G"/><Relationship Id="rId2" Type="http://schemas.openxmlformats.org/officeDocument/2006/relationships/image" Target="../media/image1.png"/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G"/><Relationship Id="rId2" Type="http://schemas.openxmlformats.org/officeDocument/2006/relationships/image" Target="../media/image1.png"/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G"/><Relationship Id="rId2" Type="http://schemas.openxmlformats.org/officeDocument/2006/relationships/image" Target="../media/image1.png"/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G"/><Relationship Id="rId2" Type="http://schemas.openxmlformats.org/officeDocument/2006/relationships/image" Target="../media/image1.png"/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731522</xdr:colOff>
      <xdr:row>26</xdr:row>
      <xdr:rowOff>143693</xdr:rowOff>
    </xdr:from>
    <xdr:to>
      <xdr:col>6</xdr:col>
      <xdr:colOff>2449286</xdr:colOff>
      <xdr:row>58</xdr:row>
      <xdr:rowOff>19595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32657</xdr:colOff>
      <xdr:row>0</xdr:row>
      <xdr:rowOff>106181</xdr:rowOff>
    </xdr:from>
    <xdr:to>
      <xdr:col>2</xdr:col>
      <xdr:colOff>130629</xdr:colOff>
      <xdr:row>4</xdr:row>
      <xdr:rowOff>20819</xdr:rowOff>
    </xdr:to>
    <xdr:pic>
      <xdr:nvPicPr>
        <xdr:cNvPr id="3" name="Bildobjek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8657" y="106181"/>
          <a:ext cx="2438400" cy="658495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552449</xdr:colOff>
      <xdr:row>29</xdr:row>
      <xdr:rowOff>127000</xdr:rowOff>
    </xdr:from>
    <xdr:to>
      <xdr:col>18</xdr:col>
      <xdr:colOff>546100</xdr:colOff>
      <xdr:row>42</xdr:row>
      <xdr:rowOff>63500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38100</xdr:colOff>
      <xdr:row>0</xdr:row>
      <xdr:rowOff>127000</xdr:rowOff>
    </xdr:from>
    <xdr:to>
      <xdr:col>3</xdr:col>
      <xdr:colOff>12700</xdr:colOff>
      <xdr:row>4</xdr:row>
      <xdr:rowOff>50800</xdr:rowOff>
    </xdr:to>
    <xdr:pic>
      <xdr:nvPicPr>
        <xdr:cNvPr id="10243" name="Picture 3" descr="clip_image001.png">
          <a:extLst>
            <a:ext uri="{FF2B5EF4-FFF2-40B4-BE49-F238E27FC236}">
              <a16:creationId xmlns:a16="http://schemas.microsoft.com/office/drawing/2014/main" id="{00000000-0008-0000-0900-000003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127000"/>
          <a:ext cx="2476500" cy="685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162400</xdr:colOff>
      <xdr:row>0</xdr:row>
      <xdr:rowOff>127000</xdr:rowOff>
    </xdr:from>
    <xdr:to>
      <xdr:col>15</xdr:col>
      <xdr:colOff>431800</xdr:colOff>
      <xdr:row>29</xdr:row>
      <xdr:rowOff>168700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5400000">
          <a:off x="7864500" y="1022800"/>
          <a:ext cx="7166400" cy="53748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552449</xdr:colOff>
      <xdr:row>25</xdr:row>
      <xdr:rowOff>127000</xdr:rowOff>
    </xdr:from>
    <xdr:to>
      <xdr:col>18</xdr:col>
      <xdr:colOff>381000</xdr:colOff>
      <xdr:row>38</xdr:row>
      <xdr:rowOff>12700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63500</xdr:colOff>
      <xdr:row>0</xdr:row>
      <xdr:rowOff>84667</xdr:rowOff>
    </xdr:from>
    <xdr:to>
      <xdr:col>3</xdr:col>
      <xdr:colOff>8467</xdr:colOff>
      <xdr:row>3</xdr:row>
      <xdr:rowOff>171662</xdr:rowOff>
    </xdr:to>
    <xdr:pic>
      <xdr:nvPicPr>
        <xdr:cNvPr id="5" name="Bildobjekt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167" y="84667"/>
          <a:ext cx="2438400" cy="658495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818900</xdr:colOff>
      <xdr:row>0</xdr:row>
      <xdr:rowOff>12700</xdr:rowOff>
    </xdr:from>
    <xdr:to>
      <xdr:col>11</xdr:col>
      <xdr:colOff>330200</xdr:colOff>
      <xdr:row>25</xdr:row>
      <xdr:rowOff>18740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5400000">
          <a:off x="5594380" y="710920"/>
          <a:ext cx="6051240" cy="46548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184149</xdr:colOff>
      <xdr:row>27</xdr:row>
      <xdr:rowOff>76200</xdr:rowOff>
    </xdr:from>
    <xdr:to>
      <xdr:col>18</xdr:col>
      <xdr:colOff>558800</xdr:colOff>
      <xdr:row>39</xdr:row>
      <xdr:rowOff>177800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</xdr:row>
      <xdr:rowOff>0</xdr:rowOff>
    </xdr:from>
    <xdr:to>
      <xdr:col>2</xdr:col>
      <xdr:colOff>745067</xdr:colOff>
      <xdr:row>4</xdr:row>
      <xdr:rowOff>86995</xdr:rowOff>
    </xdr:to>
    <xdr:pic>
      <xdr:nvPicPr>
        <xdr:cNvPr id="5" name="Bildobjekt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667" y="190500"/>
          <a:ext cx="2438400" cy="658495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304800</xdr:colOff>
      <xdr:row>5</xdr:row>
      <xdr:rowOff>114300</xdr:rowOff>
    </xdr:to>
    <xdr:sp macro="" textlink="">
      <xdr:nvSpPr>
        <xdr:cNvPr id="3075" name="AutoShape 3">
          <a:extLst>
            <a:ext uri="{FF2B5EF4-FFF2-40B4-BE49-F238E27FC236}">
              <a16:creationId xmlns:a16="http://schemas.microsoft.com/office/drawing/2014/main" id="{00000000-0008-0000-0200-0000030C0000}"/>
            </a:ext>
          </a:extLst>
        </xdr:cNvPr>
        <xdr:cNvSpPr>
          <a:spLocks noChangeAspect="1" noChangeArrowheads="1"/>
        </xdr:cNvSpPr>
      </xdr:nvSpPr>
      <xdr:spPr bwMode="auto">
        <a:xfrm>
          <a:off x="7366000" y="762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rtlCol="0"/>
        <a:lstStyle/>
        <a:p>
          <a:pPr algn="ctr"/>
          <a:endParaRPr lang="sv-SE"/>
        </a:p>
      </xdr:txBody>
    </xdr:sp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304800</xdr:colOff>
      <xdr:row>4</xdr:row>
      <xdr:rowOff>114300</xdr:rowOff>
    </xdr:to>
    <xdr:sp macro="" textlink="">
      <xdr:nvSpPr>
        <xdr:cNvPr id="3076" name="AutoShape 4">
          <a:extLst>
            <a:ext uri="{FF2B5EF4-FFF2-40B4-BE49-F238E27FC236}">
              <a16:creationId xmlns:a16="http://schemas.microsoft.com/office/drawing/2014/main" id="{00000000-0008-0000-0200-0000040C0000}"/>
            </a:ext>
          </a:extLst>
        </xdr:cNvPr>
        <xdr:cNvSpPr>
          <a:spLocks noChangeAspect="1" noChangeArrowheads="1"/>
        </xdr:cNvSpPr>
      </xdr:nvSpPr>
      <xdr:spPr bwMode="auto">
        <a:xfrm>
          <a:off x="7366000" y="5715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rtlCol="0"/>
        <a:lstStyle/>
        <a:p>
          <a:pPr algn="ctr"/>
          <a:endParaRPr lang="sv-SE"/>
        </a:p>
      </xdr:txBody>
    </xdr:sp>
    <xdr:clientData/>
  </xdr:twoCellAnchor>
  <xdr:twoCellAnchor editAs="oneCell">
    <xdr:from>
      <xdr:col>6</xdr:col>
      <xdr:colOff>0</xdr:colOff>
      <xdr:row>6</xdr:row>
      <xdr:rowOff>0</xdr:rowOff>
    </xdr:from>
    <xdr:to>
      <xdr:col>6</xdr:col>
      <xdr:colOff>304800</xdr:colOff>
      <xdr:row>7</xdr:row>
      <xdr:rowOff>50800</xdr:rowOff>
    </xdr:to>
    <xdr:sp macro="" textlink="">
      <xdr:nvSpPr>
        <xdr:cNvPr id="3077" name="AutoShape 5">
          <a:extLst>
            <a:ext uri="{FF2B5EF4-FFF2-40B4-BE49-F238E27FC236}">
              <a16:creationId xmlns:a16="http://schemas.microsoft.com/office/drawing/2014/main" id="{00000000-0008-0000-0200-0000050C0000}"/>
            </a:ext>
          </a:extLst>
        </xdr:cNvPr>
        <xdr:cNvSpPr>
          <a:spLocks noChangeAspect="1" noChangeArrowheads="1"/>
        </xdr:cNvSpPr>
      </xdr:nvSpPr>
      <xdr:spPr bwMode="auto">
        <a:xfrm>
          <a:off x="7366000" y="12065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rtlCol="0"/>
        <a:lstStyle/>
        <a:p>
          <a:pPr algn="ctr"/>
          <a:endParaRPr lang="sv-SE"/>
        </a:p>
      </xdr:txBody>
    </xdr:sp>
    <xdr:clientData/>
  </xdr:twoCellAnchor>
  <xdr:twoCellAnchor editAs="oneCell">
    <xdr:from>
      <xdr:col>6</xdr:col>
      <xdr:colOff>730000</xdr:colOff>
      <xdr:row>0</xdr:row>
      <xdr:rowOff>38100</xdr:rowOff>
    </xdr:from>
    <xdr:to>
      <xdr:col>11</xdr:col>
      <xdr:colOff>279400</xdr:colOff>
      <xdr:row>25</xdr:row>
      <xdr:rowOff>212000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5400000">
          <a:off x="5681900" y="813900"/>
          <a:ext cx="6206400" cy="46548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107949</xdr:colOff>
      <xdr:row>25</xdr:row>
      <xdr:rowOff>139700</xdr:rowOff>
    </xdr:from>
    <xdr:to>
      <xdr:col>20</xdr:col>
      <xdr:colOff>406400</xdr:colOff>
      <xdr:row>41</xdr:row>
      <xdr:rowOff>38100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</xdr:row>
      <xdr:rowOff>0</xdr:rowOff>
    </xdr:from>
    <xdr:to>
      <xdr:col>2</xdr:col>
      <xdr:colOff>745067</xdr:colOff>
      <xdr:row>4</xdr:row>
      <xdr:rowOff>86995</xdr:rowOff>
    </xdr:to>
    <xdr:pic>
      <xdr:nvPicPr>
        <xdr:cNvPr id="5" name="Bildobjekt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190500"/>
          <a:ext cx="2446867" cy="65849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679200</xdr:colOff>
      <xdr:row>0</xdr:row>
      <xdr:rowOff>12700</xdr:rowOff>
    </xdr:from>
    <xdr:to>
      <xdr:col>9</xdr:col>
      <xdr:colOff>190500</xdr:colOff>
      <xdr:row>25</xdr:row>
      <xdr:rowOff>186600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5400000">
          <a:off x="3688000" y="788500"/>
          <a:ext cx="6206400" cy="46548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298449</xdr:colOff>
      <xdr:row>29</xdr:row>
      <xdr:rowOff>127000</xdr:rowOff>
    </xdr:from>
    <xdr:to>
      <xdr:col>18</xdr:col>
      <xdr:colOff>292100</xdr:colOff>
      <xdr:row>43</xdr:row>
      <xdr:rowOff>88900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</xdr:row>
      <xdr:rowOff>0</xdr:rowOff>
    </xdr:from>
    <xdr:to>
      <xdr:col>2</xdr:col>
      <xdr:colOff>745067</xdr:colOff>
      <xdr:row>4</xdr:row>
      <xdr:rowOff>86995</xdr:rowOff>
    </xdr:to>
    <xdr:pic>
      <xdr:nvPicPr>
        <xdr:cNvPr id="5" name="Bildobjekt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190500"/>
          <a:ext cx="2446867" cy="658495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1682500</xdr:colOff>
      <xdr:row>3</xdr:row>
      <xdr:rowOff>38100</xdr:rowOff>
    </xdr:from>
    <xdr:to>
      <xdr:col>12</xdr:col>
      <xdr:colOff>203200</xdr:colOff>
      <xdr:row>28</xdr:row>
      <xdr:rowOff>21500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5400000">
          <a:off x="7155100" y="1385400"/>
          <a:ext cx="6206400" cy="46548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285749</xdr:colOff>
      <xdr:row>25</xdr:row>
      <xdr:rowOff>139700</xdr:rowOff>
    </xdr:from>
    <xdr:to>
      <xdr:col>19</xdr:col>
      <xdr:colOff>0</xdr:colOff>
      <xdr:row>38</xdr:row>
      <xdr:rowOff>25400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</xdr:row>
      <xdr:rowOff>0</xdr:rowOff>
    </xdr:from>
    <xdr:to>
      <xdr:col>2</xdr:col>
      <xdr:colOff>745067</xdr:colOff>
      <xdr:row>4</xdr:row>
      <xdr:rowOff>86995</xdr:rowOff>
    </xdr:to>
    <xdr:pic>
      <xdr:nvPicPr>
        <xdr:cNvPr id="5" name="Bildobjekt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190500"/>
          <a:ext cx="2446867" cy="658495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920500</xdr:colOff>
      <xdr:row>0</xdr:row>
      <xdr:rowOff>25400</xdr:rowOff>
    </xdr:from>
    <xdr:to>
      <xdr:col>11</xdr:col>
      <xdr:colOff>520700</xdr:colOff>
      <xdr:row>25</xdr:row>
      <xdr:rowOff>186600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5400000">
          <a:off x="5732700" y="801200"/>
          <a:ext cx="6206400" cy="46548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158749</xdr:colOff>
      <xdr:row>25</xdr:row>
      <xdr:rowOff>177800</xdr:rowOff>
    </xdr:from>
    <xdr:to>
      <xdr:col>19</xdr:col>
      <xdr:colOff>215900</xdr:colOff>
      <xdr:row>39</xdr:row>
      <xdr:rowOff>12700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</xdr:row>
      <xdr:rowOff>0</xdr:rowOff>
    </xdr:from>
    <xdr:to>
      <xdr:col>3</xdr:col>
      <xdr:colOff>2117</xdr:colOff>
      <xdr:row>4</xdr:row>
      <xdr:rowOff>86995</xdr:rowOff>
    </xdr:to>
    <xdr:pic>
      <xdr:nvPicPr>
        <xdr:cNvPr id="5" name="Bildobjekt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190500"/>
          <a:ext cx="2446867" cy="65849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666500</xdr:colOff>
      <xdr:row>0</xdr:row>
      <xdr:rowOff>0</xdr:rowOff>
    </xdr:from>
    <xdr:to>
      <xdr:col>10</xdr:col>
      <xdr:colOff>469900</xdr:colOff>
      <xdr:row>25</xdr:row>
      <xdr:rowOff>173900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5400000">
          <a:off x="4437300" y="775800"/>
          <a:ext cx="6206400" cy="46548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146049</xdr:colOff>
      <xdr:row>25</xdr:row>
      <xdr:rowOff>165100</xdr:rowOff>
    </xdr:from>
    <xdr:to>
      <xdr:col>18</xdr:col>
      <xdr:colOff>368300</xdr:colOff>
      <xdr:row>38</xdr:row>
      <xdr:rowOff>190500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</xdr:row>
      <xdr:rowOff>0</xdr:rowOff>
    </xdr:from>
    <xdr:to>
      <xdr:col>2</xdr:col>
      <xdr:colOff>745067</xdr:colOff>
      <xdr:row>4</xdr:row>
      <xdr:rowOff>86995</xdr:rowOff>
    </xdr:to>
    <xdr:pic>
      <xdr:nvPicPr>
        <xdr:cNvPr id="5" name="Bildobjekt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190500"/>
          <a:ext cx="2446867" cy="658495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285500</xdr:colOff>
      <xdr:row>0</xdr:row>
      <xdr:rowOff>0</xdr:rowOff>
    </xdr:from>
    <xdr:to>
      <xdr:col>10</xdr:col>
      <xdr:colOff>892175</xdr:colOff>
      <xdr:row>25</xdr:row>
      <xdr:rowOff>173900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5400000">
          <a:off x="4996100" y="775800"/>
          <a:ext cx="6206400" cy="46548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374649</xdr:colOff>
      <xdr:row>25</xdr:row>
      <xdr:rowOff>190500</xdr:rowOff>
    </xdr:from>
    <xdr:to>
      <xdr:col>18</xdr:col>
      <xdr:colOff>152400</xdr:colOff>
      <xdr:row>39</xdr:row>
      <xdr:rowOff>152400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</xdr:row>
      <xdr:rowOff>0</xdr:rowOff>
    </xdr:from>
    <xdr:to>
      <xdr:col>3</xdr:col>
      <xdr:colOff>2117</xdr:colOff>
      <xdr:row>4</xdr:row>
      <xdr:rowOff>86995</xdr:rowOff>
    </xdr:to>
    <xdr:pic>
      <xdr:nvPicPr>
        <xdr:cNvPr id="5" name="Bildobjekt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190500"/>
          <a:ext cx="2446867" cy="65849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603000</xdr:colOff>
      <xdr:row>0</xdr:row>
      <xdr:rowOff>0</xdr:rowOff>
    </xdr:from>
    <xdr:to>
      <xdr:col>10</xdr:col>
      <xdr:colOff>406400</xdr:colOff>
      <xdr:row>26</xdr:row>
      <xdr:rowOff>8800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5400000">
          <a:off x="4335700" y="775800"/>
          <a:ext cx="6206400" cy="465480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ell1" displayName="Tabell1" ref="G9:G20" totalsRowCount="1" headerRowDxfId="123" dataDxfId="121" totalsRowDxfId="119" headerRowBorderDxfId="122" tableBorderDxfId="120">
  <tableColumns count="1">
    <tableColumn id="1" xr3:uid="{00000000-0010-0000-0000-000001000000}" name="Potential" totalsRowLabel="36,30" dataDxfId="118" totalsRowDxfId="117">
      <calculatedColumnFormula>#REF!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O101"/>
  <sheetViews>
    <sheetView topLeftCell="B1" workbookViewId="0">
      <selection activeCell="H29" sqref="H29"/>
    </sheetView>
  </sheetViews>
  <sheetFormatPr defaultColWidth="37.1796875" defaultRowHeight="14.5" x14ac:dyDescent="0.35"/>
  <cols>
    <col min="1" max="1" width="6.81640625" style="9" customWidth="1"/>
    <col min="2" max="2" width="30.7265625" style="25" customWidth="1"/>
    <col min="3" max="3" width="17.81640625" style="27" bestFit="1" customWidth="1"/>
    <col min="4" max="4" width="12.26953125" style="27" bestFit="1" customWidth="1"/>
    <col min="5" max="5" width="12.81640625" style="27" bestFit="1" customWidth="1"/>
    <col min="6" max="6" width="11.81640625" style="27" bestFit="1" customWidth="1"/>
    <col min="7" max="7" width="35.26953125" style="25" customWidth="1"/>
    <col min="8" max="12" width="37.1796875" style="6"/>
    <col min="13" max="16384" width="37.1796875" style="9"/>
  </cols>
  <sheetData>
    <row r="3" spans="2:15" ht="15.5" x14ac:dyDescent="0.35">
      <c r="C3" s="49"/>
    </row>
    <row r="7" spans="2:15" ht="26" x14ac:dyDescent="0.6">
      <c r="B7" s="69" t="s">
        <v>0</v>
      </c>
      <c r="D7" s="26"/>
    </row>
    <row r="8" spans="2:15" s="33" customFormat="1" ht="27" customHeight="1" x14ac:dyDescent="0.6">
      <c r="B8" s="68" t="s">
        <v>1</v>
      </c>
      <c r="C8" s="28"/>
      <c r="D8" s="29"/>
      <c r="E8" s="28"/>
      <c r="F8" s="28"/>
      <c r="G8" s="30"/>
      <c r="H8" s="31"/>
      <c r="I8" s="32"/>
      <c r="J8" s="32"/>
      <c r="K8" s="32"/>
      <c r="L8" s="32"/>
      <c r="M8" s="32"/>
      <c r="N8" s="32"/>
      <c r="O8" s="32"/>
    </row>
    <row r="9" spans="2:15" ht="15.5" x14ac:dyDescent="0.35">
      <c r="B9" s="46" t="s">
        <v>2</v>
      </c>
      <c r="C9" s="46" t="s">
        <v>3</v>
      </c>
      <c r="D9" s="46" t="s">
        <v>4</v>
      </c>
      <c r="E9" s="46" t="s">
        <v>5</v>
      </c>
      <c r="F9" s="21" t="s">
        <v>6</v>
      </c>
      <c r="G9" s="21" t="s">
        <v>7</v>
      </c>
      <c r="M9" s="6"/>
      <c r="N9" s="6"/>
      <c r="O9" s="6"/>
    </row>
    <row r="10" spans="2:15" ht="29" x14ac:dyDescent="0.35">
      <c r="B10" s="47"/>
      <c r="C10" s="47" t="s">
        <v>8</v>
      </c>
      <c r="D10" s="47" t="s">
        <v>9</v>
      </c>
      <c r="E10" s="47" t="s">
        <v>10</v>
      </c>
      <c r="F10" s="36" t="s">
        <v>11</v>
      </c>
      <c r="G10" s="79" t="s">
        <v>12</v>
      </c>
      <c r="M10" s="6"/>
      <c r="N10" s="6"/>
      <c r="O10" s="6"/>
    </row>
    <row r="11" spans="2:15" x14ac:dyDescent="0.35">
      <c r="B11" s="47"/>
      <c r="C11" s="48"/>
      <c r="D11" s="48"/>
      <c r="E11" s="48"/>
      <c r="F11" s="34"/>
      <c r="G11" s="56" t="s">
        <v>13</v>
      </c>
      <c r="M11" s="6"/>
      <c r="N11" s="6"/>
      <c r="O11" s="6"/>
    </row>
    <row r="12" spans="2:15" x14ac:dyDescent="0.35">
      <c r="B12" s="47"/>
      <c r="C12" s="48"/>
      <c r="D12" s="48"/>
      <c r="E12" s="48"/>
      <c r="F12" s="34"/>
      <c r="G12" s="56" t="s">
        <v>14</v>
      </c>
      <c r="M12" s="6"/>
      <c r="N12" s="6"/>
      <c r="O12" s="6"/>
    </row>
    <row r="13" spans="2:15" x14ac:dyDescent="0.35">
      <c r="B13" s="47"/>
      <c r="C13" s="48"/>
      <c r="D13" s="48"/>
      <c r="E13" s="48"/>
      <c r="F13" s="34"/>
      <c r="G13" s="54" t="s">
        <v>15</v>
      </c>
      <c r="M13" s="6"/>
      <c r="N13" s="6"/>
      <c r="O13" s="6"/>
    </row>
    <row r="14" spans="2:15" x14ac:dyDescent="0.35">
      <c r="B14" s="12"/>
      <c r="C14" s="13"/>
      <c r="D14" s="13"/>
      <c r="E14" s="13"/>
      <c r="F14" s="53"/>
      <c r="G14" s="55"/>
      <c r="M14" s="6"/>
      <c r="N14" s="6"/>
      <c r="O14" s="6"/>
    </row>
    <row r="15" spans="2:15" ht="26.15" customHeight="1" x14ac:dyDescent="0.35">
      <c r="B15" s="10" t="s">
        <v>16</v>
      </c>
      <c r="C15" s="16">
        <f>Vaktel!C39</f>
        <v>7.5</v>
      </c>
      <c r="D15" s="16">
        <f>Vaktel!D39</f>
        <v>7.916666666666667</v>
      </c>
      <c r="E15" s="16">
        <f>Vaktel!E39</f>
        <v>7.583333333333333</v>
      </c>
      <c r="F15" s="16">
        <f>Vaktel!F39</f>
        <v>15.833333333333334</v>
      </c>
      <c r="G15" s="88">
        <f>Vaktel!G39</f>
        <v>38.833333333333336</v>
      </c>
      <c r="H15" s="34"/>
      <c r="I15" s="34"/>
      <c r="M15" s="6"/>
      <c r="N15" s="6"/>
    </row>
    <row r="16" spans="2:15" ht="24" customHeight="1" x14ac:dyDescent="0.35">
      <c r="B16" s="10" t="s">
        <v>17</v>
      </c>
      <c r="C16" s="16">
        <f>Pärlhöna!C40</f>
        <v>7.5</v>
      </c>
      <c r="D16" s="16">
        <f>Pärlhöna!D40</f>
        <v>6.916666666666667</v>
      </c>
      <c r="E16" s="16">
        <f>Pärlhöna!E40</f>
        <v>6.416666666666667</v>
      </c>
      <c r="F16" s="16">
        <f>Pärlhöna!F40</f>
        <v>13.833333333333334</v>
      </c>
      <c r="G16" s="60">
        <f>Pärlhöna!G40</f>
        <v>34.666666666666671</v>
      </c>
      <c r="H16" s="34"/>
      <c r="I16" s="34"/>
      <c r="M16" s="6"/>
      <c r="N16" s="6"/>
    </row>
    <row r="17" spans="1:15" ht="29.5" customHeight="1" x14ac:dyDescent="0.35">
      <c r="B17" s="10" t="s">
        <v>18</v>
      </c>
      <c r="C17" s="16">
        <v>5.5</v>
      </c>
      <c r="D17" s="16">
        <v>5.58</v>
      </c>
      <c r="E17" s="16">
        <v>5.83</v>
      </c>
      <c r="F17" s="16">
        <v>11.83</v>
      </c>
      <c r="G17" s="60">
        <v>28.8</v>
      </c>
      <c r="H17" s="35"/>
      <c r="J17" s="17"/>
      <c r="M17" s="6"/>
      <c r="N17" s="6"/>
      <c r="O17" s="6"/>
    </row>
    <row r="18" spans="1:15" ht="26.15" customHeight="1" x14ac:dyDescent="0.35">
      <c r="B18" s="10" t="s">
        <v>19</v>
      </c>
      <c r="C18" s="16">
        <v>7</v>
      </c>
      <c r="D18" s="16">
        <v>6.25</v>
      </c>
      <c r="E18" s="16">
        <v>6.92</v>
      </c>
      <c r="F18" s="16">
        <v>15</v>
      </c>
      <c r="G18" s="88">
        <v>35.200000000000003</v>
      </c>
      <c r="H18" s="35"/>
      <c r="L18" s="17"/>
      <c r="M18" s="6"/>
      <c r="N18" s="6"/>
      <c r="O18" s="6"/>
    </row>
    <row r="19" spans="1:15" ht="26.15" customHeight="1" x14ac:dyDescent="0.35">
      <c r="B19" s="10" t="s">
        <v>20</v>
      </c>
      <c r="C19" s="60">
        <v>6.67</v>
      </c>
      <c r="D19" s="60">
        <v>7.08</v>
      </c>
      <c r="E19" s="60">
        <v>6.75</v>
      </c>
      <c r="F19" s="60">
        <v>14.5</v>
      </c>
      <c r="G19" s="88">
        <v>35</v>
      </c>
      <c r="H19" s="34"/>
      <c r="I19" s="34"/>
      <c r="J19" s="34"/>
      <c r="L19" s="17"/>
      <c r="M19" s="6"/>
      <c r="N19" s="6"/>
      <c r="O19" s="6"/>
    </row>
    <row r="20" spans="1:15" ht="26.15" customHeight="1" x14ac:dyDescent="0.35">
      <c r="B20" s="10" t="s">
        <v>21</v>
      </c>
      <c r="C20" s="60">
        <v>7.42</v>
      </c>
      <c r="D20" s="60">
        <v>7.33</v>
      </c>
      <c r="E20" s="60">
        <v>7</v>
      </c>
      <c r="F20" s="60">
        <v>14.5</v>
      </c>
      <c r="G20" s="89" t="s">
        <v>22</v>
      </c>
      <c r="H20" s="34"/>
      <c r="I20" s="34"/>
      <c r="J20" s="34"/>
      <c r="L20" s="17"/>
      <c r="M20" s="6"/>
      <c r="N20" s="6"/>
      <c r="O20" s="6"/>
    </row>
    <row r="21" spans="1:15" ht="26.15" customHeight="1" x14ac:dyDescent="0.35">
      <c r="B21" s="10" t="s">
        <v>23</v>
      </c>
      <c r="C21" s="60">
        <v>6.17</v>
      </c>
      <c r="D21" s="60">
        <v>5.92</v>
      </c>
      <c r="E21" s="60">
        <v>5.5</v>
      </c>
      <c r="F21" s="60">
        <v>11.67</v>
      </c>
      <c r="G21" s="60">
        <v>29.3</v>
      </c>
      <c r="H21" s="34"/>
      <c r="I21" s="34"/>
      <c r="J21" s="34"/>
      <c r="L21" s="17"/>
      <c r="M21" s="6"/>
      <c r="N21" s="6"/>
      <c r="O21" s="6"/>
    </row>
    <row r="22" spans="1:15" ht="23.15" customHeight="1" x14ac:dyDescent="0.35">
      <c r="B22" s="10" t="s">
        <v>24</v>
      </c>
      <c r="C22" s="60">
        <v>6.83</v>
      </c>
      <c r="D22" s="60">
        <v>6.58</v>
      </c>
      <c r="E22" s="60">
        <v>6.5</v>
      </c>
      <c r="F22" s="60">
        <v>13.33</v>
      </c>
      <c r="G22" s="60">
        <v>33.299999999999997</v>
      </c>
    </row>
    <row r="23" spans="1:15" ht="21" customHeight="1" x14ac:dyDescent="0.35">
      <c r="B23" s="51" t="s">
        <v>25</v>
      </c>
      <c r="C23" s="60">
        <v>8.17</v>
      </c>
      <c r="D23" s="60">
        <v>6.67</v>
      </c>
      <c r="E23" s="60">
        <v>6.83</v>
      </c>
      <c r="F23" s="60">
        <v>14.83</v>
      </c>
      <c r="G23" s="88">
        <v>36.5</v>
      </c>
      <c r="H23" s="8"/>
    </row>
    <row r="24" spans="1:15" s="6" customFormat="1" ht="21" customHeight="1" x14ac:dyDescent="0.35">
      <c r="B24" s="51"/>
      <c r="C24" s="60">
        <v>0</v>
      </c>
      <c r="D24" s="60">
        <v>0</v>
      </c>
      <c r="E24" s="60">
        <v>0</v>
      </c>
      <c r="F24" s="60">
        <v>0</v>
      </c>
      <c r="G24" s="60">
        <v>0</v>
      </c>
    </row>
    <row r="25" spans="1:15" s="6" customFormat="1" ht="21" customHeight="1" x14ac:dyDescent="0.35">
      <c r="B25" s="39" t="s">
        <v>26</v>
      </c>
      <c r="C25" s="37"/>
      <c r="D25" s="37"/>
      <c r="E25" s="35"/>
      <c r="F25" s="35"/>
      <c r="G25" s="36"/>
    </row>
    <row r="26" spans="1:15" s="6" customFormat="1" ht="21" customHeight="1" x14ac:dyDescent="0.35">
      <c r="C26" s="34"/>
      <c r="D26" s="37"/>
      <c r="E26" s="35"/>
      <c r="F26" s="35"/>
      <c r="G26" s="44"/>
    </row>
    <row r="27" spans="1:15" s="6" customFormat="1" ht="21" customHeight="1" x14ac:dyDescent="0.35">
      <c r="C27" s="34"/>
      <c r="D27" s="37"/>
      <c r="E27" s="35"/>
      <c r="F27" s="35"/>
      <c r="G27" s="39"/>
    </row>
    <row r="28" spans="1:15" s="6" customFormat="1" ht="21" customHeight="1" x14ac:dyDescent="0.35">
      <c r="C28" s="34"/>
      <c r="D28" s="37"/>
      <c r="E28" s="35"/>
      <c r="F28" s="35"/>
      <c r="G28" s="36"/>
    </row>
    <row r="29" spans="1:15" s="6" customFormat="1" ht="15.5" x14ac:dyDescent="0.35">
      <c r="B29" s="90"/>
      <c r="C29" s="91"/>
      <c r="D29" s="91"/>
      <c r="E29" s="34"/>
      <c r="F29" s="34"/>
      <c r="G29" s="36"/>
    </row>
    <row r="30" spans="1:15" s="6" customFormat="1" ht="23.15" customHeight="1" x14ac:dyDescent="0.35">
      <c r="B30" s="90"/>
      <c r="C30" s="91"/>
      <c r="D30" s="91"/>
      <c r="E30" s="40"/>
      <c r="F30" s="40"/>
      <c r="G30" s="36"/>
    </row>
    <row r="31" spans="1:15" ht="23.15" customHeight="1" x14ac:dyDescent="0.35">
      <c r="A31" s="6"/>
      <c r="B31" s="92"/>
      <c r="C31" s="91"/>
      <c r="D31" s="91"/>
      <c r="E31" s="34"/>
      <c r="F31" s="34"/>
      <c r="G31" s="36"/>
    </row>
    <row r="32" spans="1:15" ht="23.15" customHeight="1" x14ac:dyDescent="0.35">
      <c r="A32" s="6"/>
      <c r="B32" s="6"/>
      <c r="C32" s="6"/>
      <c r="D32" s="34"/>
      <c r="E32" s="34"/>
      <c r="F32" s="34"/>
      <c r="G32" s="36"/>
    </row>
    <row r="33" spans="1:12" ht="23.15" customHeight="1" x14ac:dyDescent="0.35">
      <c r="A33" s="6"/>
      <c r="B33" s="6"/>
      <c r="C33" s="21" t="s">
        <v>27</v>
      </c>
      <c r="D33" s="38" t="s">
        <v>4</v>
      </c>
      <c r="E33" s="38" t="s">
        <v>28</v>
      </c>
      <c r="F33" s="21" t="s">
        <v>6</v>
      </c>
      <c r="G33" s="21" t="s">
        <v>7</v>
      </c>
    </row>
    <row r="34" spans="1:12" ht="23.15" customHeight="1" x14ac:dyDescent="0.35">
      <c r="A34" s="6"/>
      <c r="B34" s="21" t="s">
        <v>29</v>
      </c>
      <c r="C34" s="45">
        <f t="shared" ref="C34:G42" si="0">C15</f>
        <v>7.5</v>
      </c>
      <c r="D34" s="45">
        <f t="shared" si="0"/>
        <v>7.916666666666667</v>
      </c>
      <c r="E34" s="45">
        <f t="shared" si="0"/>
        <v>7.583333333333333</v>
      </c>
      <c r="F34" s="45">
        <f t="shared" si="0"/>
        <v>15.833333333333334</v>
      </c>
      <c r="G34" s="45">
        <f t="shared" si="0"/>
        <v>38.833333333333336</v>
      </c>
    </row>
    <row r="35" spans="1:12" s="41" customFormat="1" ht="23.15" customHeight="1" x14ac:dyDescent="0.35">
      <c r="A35" s="23"/>
      <c r="B35" s="21" t="s">
        <v>30</v>
      </c>
      <c r="C35" s="45">
        <f t="shared" si="0"/>
        <v>7.5</v>
      </c>
      <c r="D35" s="45">
        <f t="shared" si="0"/>
        <v>6.916666666666667</v>
      </c>
      <c r="E35" s="45">
        <f t="shared" si="0"/>
        <v>6.416666666666667</v>
      </c>
      <c r="F35" s="45">
        <f>F16</f>
        <v>13.833333333333334</v>
      </c>
      <c r="G35" s="45">
        <f t="shared" si="0"/>
        <v>34.666666666666671</v>
      </c>
      <c r="H35" s="23"/>
      <c r="I35" s="23"/>
      <c r="J35" s="23"/>
      <c r="K35" s="23"/>
      <c r="L35" s="23"/>
    </row>
    <row r="36" spans="1:12" ht="23.15" customHeight="1" x14ac:dyDescent="0.35">
      <c r="A36" s="6"/>
      <c r="B36" s="21" t="s">
        <v>31</v>
      </c>
      <c r="C36" s="45">
        <f t="shared" si="0"/>
        <v>5.5</v>
      </c>
      <c r="D36" s="45">
        <f t="shared" si="0"/>
        <v>5.58</v>
      </c>
      <c r="E36" s="45">
        <f t="shared" si="0"/>
        <v>5.83</v>
      </c>
      <c r="F36" s="45">
        <f t="shared" si="0"/>
        <v>11.83</v>
      </c>
      <c r="G36" s="45">
        <f t="shared" si="0"/>
        <v>28.8</v>
      </c>
    </row>
    <row r="37" spans="1:12" ht="23.15" customHeight="1" x14ac:dyDescent="0.35">
      <c r="A37" s="6"/>
      <c r="B37" s="21" t="s">
        <v>32</v>
      </c>
      <c r="C37" s="45">
        <f t="shared" si="0"/>
        <v>7</v>
      </c>
      <c r="D37" s="45">
        <f t="shared" si="0"/>
        <v>6.25</v>
      </c>
      <c r="E37" s="45">
        <f t="shared" si="0"/>
        <v>6.92</v>
      </c>
      <c r="F37" s="45">
        <f t="shared" si="0"/>
        <v>15</v>
      </c>
      <c r="G37" s="45">
        <f>G18</f>
        <v>35.200000000000003</v>
      </c>
    </row>
    <row r="38" spans="1:12" ht="23.15" customHeight="1" x14ac:dyDescent="0.35">
      <c r="A38" s="6"/>
      <c r="B38" s="21" t="s">
        <v>33</v>
      </c>
      <c r="C38" s="45">
        <f t="shared" si="0"/>
        <v>6.67</v>
      </c>
      <c r="D38" s="45">
        <f t="shared" si="0"/>
        <v>7.08</v>
      </c>
      <c r="E38" s="45">
        <f t="shared" si="0"/>
        <v>6.75</v>
      </c>
      <c r="F38" s="45">
        <f t="shared" si="0"/>
        <v>14.5</v>
      </c>
      <c r="G38" s="54">
        <f t="shared" si="0"/>
        <v>35</v>
      </c>
    </row>
    <row r="39" spans="1:12" ht="23.15" customHeight="1" x14ac:dyDescent="0.35">
      <c r="A39" s="6"/>
      <c r="B39" s="21" t="s">
        <v>34</v>
      </c>
      <c r="C39" s="45">
        <f t="shared" si="0"/>
        <v>7.42</v>
      </c>
      <c r="D39" s="45">
        <f t="shared" si="0"/>
        <v>7.33</v>
      </c>
      <c r="E39" s="45">
        <f t="shared" si="0"/>
        <v>7</v>
      </c>
      <c r="F39" s="45">
        <f t="shared" si="0"/>
        <v>14.5</v>
      </c>
      <c r="G39" s="54" t="str">
        <f t="shared" si="0"/>
        <v>36,30</v>
      </c>
    </row>
    <row r="40" spans="1:12" ht="23.15" customHeight="1" x14ac:dyDescent="0.35">
      <c r="A40" s="6"/>
      <c r="B40" s="21" t="s">
        <v>35</v>
      </c>
      <c r="C40" s="45">
        <f t="shared" si="0"/>
        <v>6.17</v>
      </c>
      <c r="D40" s="45">
        <f t="shared" si="0"/>
        <v>5.92</v>
      </c>
      <c r="E40" s="45">
        <f t="shared" si="0"/>
        <v>5.5</v>
      </c>
      <c r="F40" s="45">
        <f t="shared" si="0"/>
        <v>11.67</v>
      </c>
      <c r="G40" s="54">
        <f t="shared" si="0"/>
        <v>29.3</v>
      </c>
    </row>
    <row r="41" spans="1:12" ht="23.15" customHeight="1" x14ac:dyDescent="0.35">
      <c r="A41" s="6"/>
      <c r="B41" s="21" t="s">
        <v>36</v>
      </c>
      <c r="C41" s="45">
        <f t="shared" si="0"/>
        <v>6.83</v>
      </c>
      <c r="D41" s="45">
        <f t="shared" si="0"/>
        <v>6.58</v>
      </c>
      <c r="E41" s="45">
        <f t="shared" si="0"/>
        <v>6.5</v>
      </c>
      <c r="F41" s="45">
        <f t="shared" si="0"/>
        <v>13.33</v>
      </c>
      <c r="G41" s="54">
        <f t="shared" si="0"/>
        <v>33.299999999999997</v>
      </c>
    </row>
    <row r="42" spans="1:12" ht="23.15" customHeight="1" x14ac:dyDescent="0.35">
      <c r="A42" s="6"/>
      <c r="B42" s="21">
        <v>9</v>
      </c>
      <c r="C42" s="45">
        <f t="shared" si="0"/>
        <v>8.17</v>
      </c>
      <c r="D42" s="45">
        <f t="shared" si="0"/>
        <v>6.67</v>
      </c>
      <c r="E42" s="45">
        <f t="shared" si="0"/>
        <v>6.83</v>
      </c>
      <c r="F42" s="45">
        <f t="shared" si="0"/>
        <v>14.83</v>
      </c>
      <c r="G42" s="54">
        <f t="shared" si="0"/>
        <v>36.5</v>
      </c>
    </row>
    <row r="43" spans="1:12" ht="23.15" customHeight="1" x14ac:dyDescent="0.35">
      <c r="A43" s="6"/>
      <c r="B43" s="21">
        <v>10</v>
      </c>
      <c r="C43" s="45">
        <f>C24</f>
        <v>0</v>
      </c>
      <c r="D43" s="45">
        <f>D24</f>
        <v>0</v>
      </c>
      <c r="E43" s="45">
        <f>E24</f>
        <v>0</v>
      </c>
      <c r="F43" s="45">
        <f>F24</f>
        <v>0</v>
      </c>
      <c r="G43" s="65">
        <f>G24</f>
        <v>0</v>
      </c>
    </row>
    <row r="44" spans="1:12" ht="15.5" x14ac:dyDescent="0.35">
      <c r="A44" s="6"/>
      <c r="B44" s="21"/>
      <c r="C44" s="45"/>
      <c r="D44" s="45"/>
      <c r="E44" s="45"/>
      <c r="F44" s="45"/>
      <c r="G44" s="36"/>
    </row>
    <row r="45" spans="1:12" ht="15.5" x14ac:dyDescent="0.35">
      <c r="A45" s="6"/>
      <c r="B45" s="36"/>
      <c r="C45" s="45"/>
      <c r="D45" s="34"/>
      <c r="E45" s="34"/>
      <c r="F45" s="34"/>
      <c r="G45" s="36"/>
    </row>
    <row r="46" spans="1:12" ht="18.649999999999999" customHeight="1" x14ac:dyDescent="0.35">
      <c r="A46" s="6"/>
      <c r="B46" s="36"/>
      <c r="C46" s="45"/>
      <c r="D46" s="34"/>
      <c r="E46" s="34"/>
      <c r="F46" s="34"/>
      <c r="G46" s="36"/>
    </row>
    <row r="47" spans="1:12" ht="18.649999999999999" customHeight="1" x14ac:dyDescent="0.35">
      <c r="A47" s="6"/>
      <c r="B47" s="39"/>
      <c r="C47" s="45"/>
      <c r="D47" s="35"/>
      <c r="E47" s="35"/>
      <c r="F47" s="35"/>
      <c r="G47" s="39"/>
    </row>
    <row r="48" spans="1:12" ht="15.5" x14ac:dyDescent="0.35">
      <c r="A48" s="6"/>
      <c r="B48" s="36"/>
      <c r="C48" s="45"/>
      <c r="D48" s="34"/>
      <c r="E48" s="34"/>
      <c r="F48" s="34"/>
      <c r="G48" s="36"/>
    </row>
    <row r="49" spans="2:7" x14ac:dyDescent="0.35">
      <c r="B49" s="36"/>
      <c r="C49" s="34"/>
      <c r="D49" s="34"/>
      <c r="E49" s="34"/>
      <c r="F49" s="34"/>
      <c r="G49" s="36"/>
    </row>
    <row r="50" spans="2:7" x14ac:dyDescent="0.35">
      <c r="B50" s="36"/>
      <c r="C50" s="34"/>
      <c r="D50" s="34"/>
      <c r="E50" s="34"/>
      <c r="F50" s="34"/>
      <c r="G50" s="36"/>
    </row>
    <row r="51" spans="2:7" x14ac:dyDescent="0.35">
      <c r="B51" s="36"/>
      <c r="C51" s="34"/>
      <c r="D51" s="34"/>
      <c r="E51" s="34"/>
      <c r="F51" s="34"/>
      <c r="G51" s="36"/>
    </row>
    <row r="52" spans="2:7" x14ac:dyDescent="0.35">
      <c r="B52" s="36"/>
      <c r="C52" s="34"/>
      <c r="D52" s="34"/>
      <c r="E52" s="34"/>
      <c r="F52" s="34"/>
      <c r="G52" s="36"/>
    </row>
    <row r="53" spans="2:7" x14ac:dyDescent="0.35">
      <c r="B53" s="36"/>
      <c r="C53" s="34"/>
      <c r="D53" s="34"/>
      <c r="E53" s="34"/>
      <c r="F53" s="34"/>
      <c r="G53" s="36"/>
    </row>
    <row r="54" spans="2:7" x14ac:dyDescent="0.35">
      <c r="B54" s="36"/>
      <c r="C54" s="34"/>
      <c r="D54" s="34"/>
      <c r="E54" s="34"/>
      <c r="F54" s="34"/>
      <c r="G54" s="36"/>
    </row>
    <row r="55" spans="2:7" x14ac:dyDescent="0.35">
      <c r="B55" s="36"/>
      <c r="C55" s="34"/>
      <c r="D55" s="34"/>
      <c r="E55" s="34"/>
      <c r="F55" s="34"/>
      <c r="G55" s="36"/>
    </row>
    <row r="56" spans="2:7" x14ac:dyDescent="0.35">
      <c r="B56" s="36"/>
      <c r="C56" s="34"/>
      <c r="D56" s="34"/>
      <c r="E56" s="34"/>
      <c r="F56" s="34"/>
      <c r="G56" s="36"/>
    </row>
    <row r="57" spans="2:7" x14ac:dyDescent="0.35">
      <c r="B57" s="36"/>
      <c r="C57" s="34"/>
      <c r="D57" s="34"/>
      <c r="E57" s="34"/>
      <c r="F57" s="34"/>
      <c r="G57" s="36"/>
    </row>
    <row r="58" spans="2:7" x14ac:dyDescent="0.35">
      <c r="B58" s="36"/>
      <c r="C58" s="34"/>
      <c r="D58" s="34"/>
      <c r="E58" s="34"/>
      <c r="F58" s="34"/>
      <c r="G58" s="36"/>
    </row>
    <row r="59" spans="2:7" x14ac:dyDescent="0.35">
      <c r="B59" s="36"/>
      <c r="C59" s="34"/>
      <c r="D59" s="34"/>
      <c r="E59" s="34"/>
      <c r="F59" s="34"/>
      <c r="G59" s="36"/>
    </row>
    <row r="60" spans="2:7" x14ac:dyDescent="0.35">
      <c r="B60" s="36"/>
      <c r="C60" s="34"/>
      <c r="D60" s="34"/>
      <c r="E60" s="34"/>
      <c r="F60" s="34"/>
      <c r="G60" s="36"/>
    </row>
    <row r="61" spans="2:7" x14ac:dyDescent="0.35">
      <c r="B61" s="36"/>
      <c r="C61" s="43"/>
      <c r="D61" s="43"/>
      <c r="E61" s="43"/>
      <c r="F61" s="43"/>
      <c r="G61" s="42"/>
    </row>
    <row r="62" spans="2:7" ht="23.5" customHeight="1" x14ac:dyDescent="0.35">
      <c r="B62" s="36"/>
      <c r="C62" s="34"/>
      <c r="D62" s="34"/>
      <c r="E62" s="34"/>
      <c r="F62" s="34"/>
      <c r="G62" s="36"/>
    </row>
    <row r="63" spans="2:7" ht="23.5" customHeight="1" x14ac:dyDescent="0.35">
      <c r="B63" s="36"/>
      <c r="C63" s="34"/>
      <c r="D63" s="34"/>
      <c r="E63" s="34"/>
      <c r="F63" s="34"/>
      <c r="G63" s="36"/>
    </row>
    <row r="64" spans="2:7" ht="33.65" customHeight="1" x14ac:dyDescent="0.35">
      <c r="B64" s="36"/>
      <c r="C64" s="34"/>
      <c r="D64" s="34"/>
      <c r="E64" s="34"/>
      <c r="F64" s="34"/>
      <c r="G64" s="36"/>
    </row>
    <row r="65" spans="2:7" x14ac:dyDescent="0.35">
      <c r="B65" s="36"/>
      <c r="C65" s="34"/>
      <c r="D65" s="34"/>
      <c r="E65" s="34"/>
      <c r="F65" s="34"/>
      <c r="G65" s="36"/>
    </row>
    <row r="66" spans="2:7" x14ac:dyDescent="0.35">
      <c r="B66" s="36"/>
      <c r="C66" s="34"/>
      <c r="D66" s="34"/>
      <c r="E66" s="34"/>
      <c r="F66" s="34"/>
      <c r="G66" s="36"/>
    </row>
    <row r="67" spans="2:7" ht="17.149999999999999" customHeight="1" x14ac:dyDescent="0.35">
      <c r="B67" s="36"/>
      <c r="C67" s="34"/>
      <c r="D67" s="34"/>
      <c r="E67" s="34"/>
      <c r="F67" s="34"/>
      <c r="G67" s="36"/>
    </row>
    <row r="68" spans="2:7" s="6" customFormat="1" ht="15.65" customHeight="1" x14ac:dyDescent="0.35">
      <c r="B68" s="36"/>
      <c r="C68" s="34"/>
      <c r="D68" s="34"/>
      <c r="E68" s="34"/>
      <c r="F68" s="34"/>
      <c r="G68" s="36"/>
    </row>
    <row r="69" spans="2:7" s="6" customFormat="1" x14ac:dyDescent="0.35">
      <c r="B69" s="36"/>
      <c r="C69" s="34"/>
      <c r="D69" s="34"/>
      <c r="E69" s="34"/>
      <c r="F69" s="34"/>
      <c r="G69" s="36"/>
    </row>
    <row r="70" spans="2:7" s="6" customFormat="1" x14ac:dyDescent="0.35">
      <c r="B70" s="36"/>
      <c r="C70" s="34"/>
      <c r="D70" s="34"/>
      <c r="E70" s="34"/>
      <c r="F70" s="34"/>
      <c r="G70" s="36"/>
    </row>
    <row r="71" spans="2:7" s="6" customFormat="1" x14ac:dyDescent="0.35">
      <c r="B71" s="36"/>
      <c r="C71" s="34"/>
      <c r="D71" s="34"/>
      <c r="E71" s="34"/>
      <c r="F71" s="34"/>
      <c r="G71" s="36"/>
    </row>
    <row r="72" spans="2:7" s="6" customFormat="1" x14ac:dyDescent="0.35">
      <c r="B72" s="36"/>
      <c r="C72" s="34"/>
      <c r="D72" s="34"/>
      <c r="E72" s="34"/>
      <c r="F72" s="34"/>
      <c r="G72" s="36"/>
    </row>
    <row r="73" spans="2:7" s="6" customFormat="1" x14ac:dyDescent="0.35">
      <c r="B73" s="36"/>
      <c r="C73" s="34"/>
      <c r="D73" s="34"/>
      <c r="E73" s="34"/>
      <c r="F73" s="34"/>
      <c r="G73" s="36"/>
    </row>
    <row r="74" spans="2:7" s="6" customFormat="1" x14ac:dyDescent="0.35">
      <c r="B74" s="36"/>
      <c r="C74" s="34"/>
      <c r="D74" s="34"/>
      <c r="E74" s="34"/>
      <c r="F74" s="34"/>
      <c r="G74" s="36"/>
    </row>
    <row r="75" spans="2:7" s="6" customFormat="1" x14ac:dyDescent="0.35">
      <c r="B75" s="36"/>
      <c r="C75" s="34"/>
      <c r="D75" s="34"/>
      <c r="E75" s="34"/>
      <c r="F75" s="34"/>
      <c r="G75" s="36"/>
    </row>
    <row r="76" spans="2:7" s="6" customFormat="1" x14ac:dyDescent="0.35">
      <c r="B76" s="36"/>
      <c r="C76" s="34"/>
      <c r="D76" s="34"/>
      <c r="E76" s="34"/>
      <c r="F76" s="34"/>
      <c r="G76" s="36"/>
    </row>
    <row r="77" spans="2:7" s="6" customFormat="1" x14ac:dyDescent="0.35">
      <c r="B77" s="36"/>
      <c r="C77" s="34"/>
      <c r="D77" s="34"/>
      <c r="E77" s="34"/>
      <c r="F77" s="34"/>
      <c r="G77" s="36"/>
    </row>
    <row r="78" spans="2:7" s="6" customFormat="1" x14ac:dyDescent="0.35">
      <c r="B78" s="44"/>
      <c r="C78" s="43"/>
      <c r="D78" s="43"/>
      <c r="E78" s="43"/>
      <c r="F78" s="43"/>
      <c r="G78" s="42"/>
    </row>
    <row r="79" spans="2:7" s="6" customFormat="1" x14ac:dyDescent="0.35">
      <c r="B79" s="36"/>
      <c r="C79" s="34"/>
      <c r="D79" s="34"/>
      <c r="E79" s="34"/>
      <c r="F79" s="34"/>
      <c r="G79" s="36"/>
    </row>
    <row r="80" spans="2:7" s="6" customFormat="1" x14ac:dyDescent="0.35">
      <c r="B80" s="36"/>
      <c r="C80" s="34"/>
      <c r="D80" s="34"/>
      <c r="E80" s="34"/>
      <c r="F80" s="34"/>
      <c r="G80" s="36"/>
    </row>
    <row r="81" spans="2:7" s="6" customFormat="1" ht="18.649999999999999" customHeight="1" x14ac:dyDescent="0.35">
      <c r="B81" s="36"/>
      <c r="C81" s="34"/>
      <c r="D81" s="34"/>
      <c r="E81" s="34"/>
      <c r="F81" s="34"/>
      <c r="G81" s="36"/>
    </row>
    <row r="82" spans="2:7" s="6" customFormat="1" x14ac:dyDescent="0.35">
      <c r="B82" s="44"/>
      <c r="C82" s="34"/>
      <c r="D82" s="34"/>
      <c r="E82" s="34"/>
      <c r="F82" s="34"/>
      <c r="G82" s="36"/>
    </row>
    <row r="83" spans="2:7" s="6" customFormat="1" x14ac:dyDescent="0.35">
      <c r="B83" s="36"/>
      <c r="C83" s="34"/>
      <c r="D83" s="34"/>
      <c r="E83" s="34"/>
      <c r="F83" s="34"/>
      <c r="G83" s="36"/>
    </row>
    <row r="84" spans="2:7" s="6" customFormat="1" x14ac:dyDescent="0.35">
      <c r="B84" s="36"/>
      <c r="C84" s="34"/>
      <c r="D84" s="34"/>
      <c r="E84" s="34"/>
      <c r="F84" s="34"/>
      <c r="G84" s="36"/>
    </row>
    <row r="85" spans="2:7" s="6" customFormat="1" x14ac:dyDescent="0.35">
      <c r="B85" s="36"/>
      <c r="C85" s="34"/>
      <c r="D85" s="34"/>
      <c r="E85" s="34"/>
      <c r="F85" s="34"/>
      <c r="G85" s="36"/>
    </row>
    <row r="86" spans="2:7" s="6" customFormat="1" x14ac:dyDescent="0.35">
      <c r="B86" s="36"/>
      <c r="C86" s="34"/>
      <c r="D86" s="34"/>
      <c r="E86" s="34"/>
      <c r="F86" s="34"/>
      <c r="G86" s="36"/>
    </row>
    <row r="87" spans="2:7" s="6" customFormat="1" x14ac:dyDescent="0.35">
      <c r="B87" s="36"/>
      <c r="C87" s="34"/>
      <c r="D87" s="34"/>
      <c r="E87" s="34"/>
      <c r="F87" s="34"/>
      <c r="G87" s="36"/>
    </row>
    <row r="88" spans="2:7" s="6" customFormat="1" x14ac:dyDescent="0.35">
      <c r="B88" s="36"/>
      <c r="C88" s="34"/>
      <c r="D88" s="34"/>
      <c r="E88" s="34"/>
      <c r="F88" s="34"/>
      <c r="G88" s="36"/>
    </row>
    <row r="89" spans="2:7" s="6" customFormat="1" x14ac:dyDescent="0.35">
      <c r="B89" s="36"/>
      <c r="C89" s="34"/>
      <c r="D89" s="34"/>
      <c r="E89" s="34"/>
      <c r="F89" s="34"/>
      <c r="G89" s="36"/>
    </row>
    <row r="90" spans="2:7" s="6" customFormat="1" x14ac:dyDescent="0.35">
      <c r="B90" s="36"/>
      <c r="C90" s="34"/>
      <c r="D90" s="34"/>
      <c r="E90" s="34"/>
      <c r="F90" s="34"/>
      <c r="G90" s="36"/>
    </row>
    <row r="91" spans="2:7" s="6" customFormat="1" ht="23.5" customHeight="1" x14ac:dyDescent="0.35">
      <c r="B91" s="36"/>
      <c r="C91" s="34"/>
      <c r="D91" s="34"/>
      <c r="E91" s="34"/>
      <c r="F91" s="34"/>
      <c r="G91" s="36"/>
    </row>
    <row r="92" spans="2:7" s="6" customFormat="1" ht="23.5" customHeight="1" x14ac:dyDescent="0.35">
      <c r="B92" s="36"/>
      <c r="C92" s="34"/>
      <c r="D92" s="34"/>
      <c r="E92" s="34"/>
      <c r="F92" s="34"/>
      <c r="G92" s="36"/>
    </row>
    <row r="93" spans="2:7" s="6" customFormat="1" ht="23.5" customHeight="1" x14ac:dyDescent="0.35">
      <c r="B93" s="36"/>
      <c r="C93" s="34"/>
      <c r="D93" s="34"/>
      <c r="E93" s="34"/>
      <c r="F93" s="34"/>
      <c r="G93" s="36"/>
    </row>
    <row r="94" spans="2:7" s="6" customFormat="1" ht="23.5" customHeight="1" x14ac:dyDescent="0.35">
      <c r="B94" s="36"/>
      <c r="C94" s="34"/>
      <c r="D94" s="34"/>
      <c r="E94" s="34"/>
      <c r="F94" s="34"/>
      <c r="G94" s="36"/>
    </row>
    <row r="95" spans="2:7" s="6" customFormat="1" ht="23.5" customHeight="1" x14ac:dyDescent="0.35">
      <c r="B95" s="44"/>
      <c r="C95" s="43"/>
      <c r="D95" s="43"/>
      <c r="E95" s="43"/>
      <c r="F95" s="43"/>
      <c r="G95" s="42"/>
    </row>
    <row r="96" spans="2:7" s="6" customFormat="1" ht="26.15" customHeight="1" x14ac:dyDescent="0.35">
      <c r="B96" s="36"/>
      <c r="C96" s="34"/>
      <c r="D96" s="34"/>
      <c r="E96" s="34"/>
      <c r="F96" s="34"/>
      <c r="G96" s="36"/>
    </row>
    <row r="97" spans="2:7" s="6" customFormat="1" ht="14.5" customHeight="1" x14ac:dyDescent="0.35">
      <c r="B97" s="44"/>
      <c r="C97" s="34"/>
      <c r="D97" s="34"/>
      <c r="E97" s="34"/>
      <c r="F97" s="34"/>
      <c r="G97" s="36"/>
    </row>
    <row r="98" spans="2:7" s="6" customFormat="1" x14ac:dyDescent="0.35">
      <c r="B98" s="39"/>
      <c r="C98" s="34"/>
      <c r="D98" s="34"/>
      <c r="E98" s="34"/>
      <c r="F98" s="34"/>
      <c r="G98" s="36"/>
    </row>
    <row r="99" spans="2:7" s="6" customFormat="1" x14ac:dyDescent="0.35">
      <c r="B99" s="36"/>
      <c r="C99" s="34"/>
      <c r="D99" s="34"/>
      <c r="E99" s="34"/>
      <c r="F99" s="34"/>
      <c r="G99" s="36"/>
    </row>
    <row r="100" spans="2:7" s="6" customFormat="1" x14ac:dyDescent="0.35">
      <c r="B100" s="36"/>
      <c r="C100" s="34"/>
      <c r="D100" s="34"/>
      <c r="E100" s="34"/>
      <c r="F100" s="34"/>
      <c r="G100" s="36"/>
    </row>
    <row r="101" spans="2:7" s="6" customFormat="1" x14ac:dyDescent="0.35">
      <c r="B101" s="36"/>
      <c r="C101" s="34"/>
      <c r="D101" s="34"/>
      <c r="E101" s="34"/>
      <c r="F101" s="34"/>
      <c r="G101" s="36"/>
    </row>
  </sheetData>
  <phoneticPr fontId="19" type="noConversion"/>
  <conditionalFormatting sqref="G10">
    <cfRule type="cellIs" dxfId="129" priority="5" operator="lessThan">
      <formula>1</formula>
    </cfRule>
    <cfRule type="cellIs" dxfId="128" priority="6" operator="lessThan">
      <formula>1</formula>
    </cfRule>
  </conditionalFormatting>
  <conditionalFormatting sqref="G11">
    <cfRule type="cellIs" dxfId="127" priority="3" operator="lessThan">
      <formula>1</formula>
    </cfRule>
    <cfRule type="cellIs" dxfId="126" priority="4" operator="lessThan">
      <formula>1</formula>
    </cfRule>
  </conditionalFormatting>
  <conditionalFormatting sqref="G12">
    <cfRule type="cellIs" dxfId="125" priority="1" operator="lessThan">
      <formula>1</formula>
    </cfRule>
    <cfRule type="cellIs" dxfId="124" priority="2" operator="lessThan">
      <formula>1</formula>
    </cfRule>
  </conditionalFormatting>
  <pageMargins left="3.937007874015748E-2" right="3.937007874015748E-2" top="0.74803149606299213" bottom="0.74803149606299213" header="0.31496062992125984" footer="0.31496062992125984"/>
  <pageSetup paperSize="9" orientation="portrait"/>
  <ignoredErrors>
    <ignoredError sqref="G11:G13 G15:G16" calculatedColumn="1"/>
  </ignoredErrors>
  <drawing r:id="rId1"/>
  <tableParts count="1">
    <tablePart r:id="rId2"/>
  </tableParts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117"/>
  <sheetViews>
    <sheetView tabSelected="1" workbookViewId="0">
      <selection activeCell="H62" sqref="H62"/>
    </sheetView>
  </sheetViews>
  <sheetFormatPr defaultColWidth="8.81640625" defaultRowHeight="15.5" x14ac:dyDescent="0.35"/>
  <cols>
    <col min="1" max="1" width="4.26953125" style="1" customWidth="1"/>
    <col min="2" max="2" width="22.26953125" style="1" customWidth="1"/>
    <col min="3" max="6" width="10.453125" style="1" customWidth="1"/>
    <col min="7" max="7" width="27" style="1" customWidth="1"/>
    <col min="8" max="8" width="8.26953125" style="1" customWidth="1"/>
    <col min="9" max="10" width="8.81640625" style="1"/>
    <col min="11" max="13" width="13.453125" style="1" bestFit="1" customWidth="1"/>
    <col min="14" max="16384" width="8.81640625" style="1"/>
  </cols>
  <sheetData>
    <row r="1" spans="1:5" x14ac:dyDescent="0.35">
      <c r="A1" s="74"/>
      <c r="B1" s="74"/>
      <c r="C1" s="74"/>
      <c r="D1" s="74"/>
      <c r="E1" s="74"/>
    </row>
    <row r="2" spans="1:5" x14ac:dyDescent="0.35">
      <c r="A2" s="74"/>
      <c r="B2" s="74"/>
      <c r="C2" s="74"/>
      <c r="D2" s="74"/>
      <c r="E2" s="74"/>
    </row>
    <row r="3" spans="1:5" x14ac:dyDescent="0.35">
      <c r="A3" s="74"/>
      <c r="B3" s="74"/>
      <c r="C3" s="74"/>
      <c r="D3" s="74"/>
      <c r="E3" s="74"/>
    </row>
    <row r="4" spans="1:5" x14ac:dyDescent="0.35">
      <c r="A4" s="74"/>
      <c r="B4" s="74"/>
      <c r="C4" s="74"/>
      <c r="D4" s="74"/>
      <c r="E4" s="74"/>
    </row>
    <row r="5" spans="1:5" x14ac:dyDescent="0.35">
      <c r="A5" s="74"/>
      <c r="B5" s="74"/>
      <c r="C5" s="74"/>
      <c r="D5" s="74"/>
      <c r="E5" s="74"/>
    </row>
    <row r="6" spans="1:5" ht="21" x14ac:dyDescent="0.5">
      <c r="A6" s="74"/>
      <c r="B6" s="73" t="s">
        <v>37</v>
      </c>
      <c r="C6" s="75">
        <v>9</v>
      </c>
      <c r="D6" s="75"/>
      <c r="E6" s="74"/>
    </row>
    <row r="7" spans="1:5" ht="21" x14ac:dyDescent="0.5">
      <c r="A7" s="74"/>
      <c r="B7" s="73" t="s">
        <v>38</v>
      </c>
      <c r="C7" s="67" t="s">
        <v>333</v>
      </c>
      <c r="D7" s="75"/>
      <c r="E7" s="76"/>
    </row>
    <row r="8" spans="1:5" ht="21" x14ac:dyDescent="0.5">
      <c r="A8" s="74"/>
      <c r="B8" s="73" t="s">
        <v>40</v>
      </c>
      <c r="C8" s="67" t="s">
        <v>334</v>
      </c>
      <c r="D8" s="75"/>
      <c r="E8" s="76"/>
    </row>
    <row r="9" spans="1:5" ht="21" x14ac:dyDescent="0.5">
      <c r="A9" s="74"/>
      <c r="B9" s="73" t="s">
        <v>42</v>
      </c>
      <c r="C9" s="67" t="s">
        <v>335</v>
      </c>
      <c r="D9" s="75"/>
      <c r="E9" s="76"/>
    </row>
    <row r="10" spans="1:5" ht="21" x14ac:dyDescent="0.5">
      <c r="A10" s="74"/>
      <c r="B10" s="73" t="s">
        <v>44</v>
      </c>
      <c r="C10" s="67" t="s">
        <v>336</v>
      </c>
      <c r="D10" s="75"/>
      <c r="E10" s="76"/>
    </row>
    <row r="11" spans="1:5" ht="21" x14ac:dyDescent="0.5">
      <c r="A11" s="74"/>
      <c r="B11" s="73" t="s">
        <v>46</v>
      </c>
      <c r="C11" s="67" t="s">
        <v>337</v>
      </c>
      <c r="D11" s="77"/>
      <c r="E11" s="76"/>
    </row>
    <row r="12" spans="1:5" ht="21" x14ac:dyDescent="0.5">
      <c r="A12" s="74"/>
      <c r="B12" s="73" t="s">
        <v>48</v>
      </c>
      <c r="C12" s="67" t="s">
        <v>338</v>
      </c>
      <c r="D12" s="77"/>
      <c r="E12" s="76"/>
    </row>
    <row r="13" spans="1:5" ht="21" x14ac:dyDescent="0.5">
      <c r="A13" s="74"/>
      <c r="B13" s="73" t="s">
        <v>50</v>
      </c>
      <c r="C13" s="86" t="s">
        <v>339</v>
      </c>
      <c r="D13" s="77"/>
      <c r="E13" s="76"/>
    </row>
    <row r="14" spans="1:5" ht="21" x14ac:dyDescent="0.5">
      <c r="A14" s="74"/>
      <c r="B14" s="70"/>
      <c r="C14" s="87" t="s">
        <v>340</v>
      </c>
      <c r="D14" s="75"/>
      <c r="E14" s="76"/>
    </row>
    <row r="15" spans="1:5" ht="21" x14ac:dyDescent="0.5">
      <c r="A15" s="74"/>
      <c r="B15" s="73" t="s">
        <v>53</v>
      </c>
      <c r="C15" s="67" t="s">
        <v>162</v>
      </c>
      <c r="D15" s="75"/>
      <c r="E15" s="76"/>
    </row>
    <row r="16" spans="1:5" ht="21" x14ac:dyDescent="0.5">
      <c r="A16" s="74"/>
      <c r="B16" s="73" t="s">
        <v>55</v>
      </c>
      <c r="C16" s="67" t="s">
        <v>341</v>
      </c>
      <c r="D16" s="75"/>
      <c r="E16" s="76"/>
    </row>
    <row r="17" spans="1:7" ht="21" x14ac:dyDescent="0.5">
      <c r="A17" s="74"/>
      <c r="B17" s="70"/>
      <c r="C17" s="67" t="s">
        <v>222</v>
      </c>
      <c r="D17" s="75"/>
      <c r="E17" s="76"/>
      <c r="F17" s="70"/>
      <c r="G17" s="70"/>
    </row>
    <row r="18" spans="1:7" ht="21" x14ac:dyDescent="0.5">
      <c r="A18" s="74"/>
      <c r="B18" s="73" t="s">
        <v>57</v>
      </c>
      <c r="C18" s="67" t="s">
        <v>342</v>
      </c>
      <c r="D18" s="75"/>
      <c r="E18" s="76"/>
      <c r="F18" s="70"/>
      <c r="G18" s="70"/>
    </row>
    <row r="19" spans="1:7" ht="21" x14ac:dyDescent="0.5">
      <c r="A19" s="74"/>
      <c r="B19" s="73" t="s">
        <v>141</v>
      </c>
      <c r="C19" s="67" t="s">
        <v>343</v>
      </c>
      <c r="D19" s="75"/>
      <c r="E19" s="76"/>
      <c r="F19" s="70"/>
      <c r="G19" s="70"/>
    </row>
    <row r="20" spans="1:7" ht="21" x14ac:dyDescent="0.5">
      <c r="A20" s="74"/>
      <c r="B20" s="73" t="s">
        <v>142</v>
      </c>
      <c r="C20" s="67" t="s">
        <v>344</v>
      </c>
      <c r="D20" s="75" t="s">
        <v>164</v>
      </c>
      <c r="E20" s="76"/>
      <c r="F20" s="70"/>
      <c r="G20" s="70"/>
    </row>
    <row r="21" spans="1:7" ht="21" x14ac:dyDescent="0.5">
      <c r="A21" s="74"/>
      <c r="B21" s="73" t="s">
        <v>61</v>
      </c>
      <c r="C21" s="67">
        <v>5</v>
      </c>
      <c r="D21" s="75"/>
      <c r="E21" s="76"/>
      <c r="F21" s="70"/>
      <c r="G21" s="70"/>
    </row>
    <row r="22" spans="1:7" ht="21" x14ac:dyDescent="0.5">
      <c r="A22" s="74"/>
      <c r="B22" s="73" t="s">
        <v>63</v>
      </c>
      <c r="C22" s="87" t="s">
        <v>345</v>
      </c>
      <c r="D22" s="75"/>
      <c r="E22" s="76"/>
      <c r="F22" s="70"/>
      <c r="G22" s="70"/>
    </row>
    <row r="23" spans="1:7" ht="21" x14ac:dyDescent="0.5">
      <c r="A23" s="74"/>
      <c r="B23" s="73" t="s">
        <v>65</v>
      </c>
      <c r="C23" s="67" t="s">
        <v>346</v>
      </c>
      <c r="D23" s="75"/>
      <c r="E23" s="76"/>
      <c r="F23" s="70"/>
      <c r="G23" s="70"/>
    </row>
    <row r="24" spans="1:7" ht="21" x14ac:dyDescent="0.5">
      <c r="A24" s="74"/>
      <c r="B24" s="73" t="s">
        <v>67</v>
      </c>
      <c r="C24" s="87" t="s">
        <v>347</v>
      </c>
      <c r="D24" s="75"/>
      <c r="E24" s="76"/>
      <c r="F24" s="70"/>
      <c r="G24" s="70"/>
    </row>
    <row r="25" spans="1:7" ht="21" x14ac:dyDescent="0.5">
      <c r="A25" s="74"/>
      <c r="B25" s="70"/>
      <c r="C25" s="67" t="s">
        <v>348</v>
      </c>
      <c r="D25" s="75"/>
      <c r="E25" s="76"/>
      <c r="F25" s="70"/>
      <c r="G25" s="70"/>
    </row>
    <row r="26" spans="1:7" s="7" customFormat="1" ht="22" customHeight="1" x14ac:dyDescent="0.5">
      <c r="A26" s="78"/>
      <c r="C26" s="67" t="s">
        <v>349</v>
      </c>
      <c r="D26" s="75"/>
      <c r="E26" s="76"/>
      <c r="F26" s="5"/>
      <c r="G26" s="6"/>
    </row>
    <row r="27" spans="1:7" s="7" customFormat="1" ht="22" customHeight="1" x14ac:dyDescent="0.5">
      <c r="A27" s="78"/>
      <c r="B27" s="73" t="s">
        <v>69</v>
      </c>
      <c r="C27" s="67" t="s">
        <v>350</v>
      </c>
      <c r="D27" s="75"/>
      <c r="E27" s="76"/>
      <c r="F27" s="5"/>
      <c r="G27" s="6"/>
    </row>
    <row r="28" spans="1:7" s="7" customFormat="1" ht="22" customHeight="1" x14ac:dyDescent="0.5">
      <c r="A28" s="78"/>
      <c r="B28" s="73" t="s">
        <v>71</v>
      </c>
      <c r="C28" s="67" t="s">
        <v>56</v>
      </c>
      <c r="D28" s="75"/>
      <c r="E28" s="76"/>
      <c r="F28" s="5"/>
      <c r="G28" s="6"/>
    </row>
    <row r="29" spans="1:7" s="7" customFormat="1" ht="21" x14ac:dyDescent="0.5">
      <c r="B29" s="3" t="s">
        <v>74</v>
      </c>
      <c r="C29" s="50">
        <v>6</v>
      </c>
      <c r="D29" s="5"/>
      <c r="E29" s="5"/>
      <c r="F29" s="5"/>
      <c r="G29" s="6"/>
    </row>
    <row r="30" spans="1:7" x14ac:dyDescent="0.35">
      <c r="A30" s="70"/>
      <c r="B30" s="8"/>
      <c r="C30" s="90"/>
      <c r="D30" s="90"/>
      <c r="E30" s="90"/>
      <c r="F30" s="90"/>
      <c r="G30" s="90"/>
    </row>
    <row r="31" spans="1:7" x14ac:dyDescent="0.35">
      <c r="A31" s="70"/>
      <c r="B31" s="10" t="s">
        <v>75</v>
      </c>
      <c r="C31" s="10" t="s">
        <v>76</v>
      </c>
      <c r="D31" s="10" t="s">
        <v>77</v>
      </c>
      <c r="E31" s="52" t="s">
        <v>78</v>
      </c>
      <c r="F31" s="10" t="s">
        <v>79</v>
      </c>
      <c r="G31" s="46" t="s">
        <v>7</v>
      </c>
    </row>
    <row r="32" spans="1:7" ht="29" x14ac:dyDescent="0.35">
      <c r="A32" s="70"/>
      <c r="B32" s="93"/>
      <c r="C32" s="11" t="s">
        <v>80</v>
      </c>
      <c r="D32" s="11" t="s">
        <v>81</v>
      </c>
      <c r="E32" s="11" t="s">
        <v>82</v>
      </c>
      <c r="F32" s="11" t="s">
        <v>83</v>
      </c>
      <c r="G32" s="57" t="s">
        <v>84</v>
      </c>
    </row>
    <row r="33" spans="2:15" x14ac:dyDescent="0.35">
      <c r="B33" s="93"/>
      <c r="C33" s="11" t="s">
        <v>85</v>
      </c>
      <c r="D33" s="11" t="s">
        <v>85</v>
      </c>
      <c r="E33" s="11"/>
      <c r="F33" s="11" t="s">
        <v>86</v>
      </c>
      <c r="G33" s="57" t="s">
        <v>87</v>
      </c>
      <c r="H33" s="70"/>
      <c r="I33" s="70"/>
      <c r="J33" s="70"/>
      <c r="K33" s="70"/>
      <c r="L33" s="70"/>
      <c r="M33" s="70"/>
      <c r="N33" s="70"/>
      <c r="O33" s="70"/>
    </row>
    <row r="34" spans="2:15" x14ac:dyDescent="0.35">
      <c r="B34" s="93"/>
      <c r="C34" s="11"/>
      <c r="D34" s="11"/>
      <c r="E34" s="11"/>
      <c r="F34" s="11"/>
      <c r="G34" s="57" t="s">
        <v>14</v>
      </c>
      <c r="H34" s="70"/>
      <c r="I34" s="70"/>
      <c r="J34" s="70"/>
      <c r="K34" s="94" t="s">
        <v>88</v>
      </c>
      <c r="L34" s="94" t="s">
        <v>4</v>
      </c>
      <c r="M34" s="94" t="s">
        <v>28</v>
      </c>
      <c r="N34" s="94" t="s">
        <v>89</v>
      </c>
      <c r="O34" s="94" t="s">
        <v>90</v>
      </c>
    </row>
    <row r="35" spans="2:15" x14ac:dyDescent="0.35">
      <c r="B35" s="95"/>
      <c r="C35" s="12"/>
      <c r="D35" s="12"/>
      <c r="E35" s="12"/>
      <c r="F35" s="12"/>
      <c r="G35" s="58" t="s">
        <v>15</v>
      </c>
      <c r="H35" s="70"/>
      <c r="I35" s="70"/>
      <c r="J35" s="70" t="str">
        <f>B36</f>
        <v>Kock 1</v>
      </c>
      <c r="K35" s="94">
        <f t="shared" ref="K35:N40" si="0">C36</f>
        <v>9</v>
      </c>
      <c r="L35" s="94">
        <f t="shared" si="0"/>
        <v>9</v>
      </c>
      <c r="M35" s="94">
        <f t="shared" si="0"/>
        <v>9</v>
      </c>
      <c r="N35" s="94">
        <f t="shared" si="0"/>
        <v>7</v>
      </c>
      <c r="O35" s="94"/>
    </row>
    <row r="36" spans="2:15" x14ac:dyDescent="0.35">
      <c r="B36" s="12" t="s">
        <v>91</v>
      </c>
      <c r="C36" s="63">
        <v>9</v>
      </c>
      <c r="D36" s="63">
        <v>9</v>
      </c>
      <c r="E36" s="63">
        <v>9</v>
      </c>
      <c r="F36" s="63">
        <v>7</v>
      </c>
      <c r="G36" s="59"/>
      <c r="H36" s="70"/>
      <c r="I36" s="70"/>
      <c r="J36" s="70" t="str">
        <f t="shared" ref="J36:J40" si="1">B37</f>
        <v>Kock2</v>
      </c>
      <c r="K36" s="94">
        <f t="shared" si="0"/>
        <v>9</v>
      </c>
      <c r="L36" s="94">
        <f t="shared" si="0"/>
        <v>8</v>
      </c>
      <c r="M36" s="94">
        <f t="shared" si="0"/>
        <v>8</v>
      </c>
      <c r="N36" s="94">
        <f t="shared" si="0"/>
        <v>8</v>
      </c>
      <c r="O36" s="94"/>
    </row>
    <row r="37" spans="2:15" x14ac:dyDescent="0.35">
      <c r="B37" s="11" t="s">
        <v>92</v>
      </c>
      <c r="C37" s="64">
        <v>9</v>
      </c>
      <c r="D37" s="64">
        <v>8</v>
      </c>
      <c r="E37" s="64">
        <v>8</v>
      </c>
      <c r="F37" s="64">
        <v>8</v>
      </c>
      <c r="G37" s="14"/>
      <c r="H37" s="70"/>
      <c r="I37" s="70"/>
      <c r="J37" s="70" t="str">
        <f t="shared" si="1"/>
        <v>Kock 3</v>
      </c>
      <c r="K37" s="94">
        <f t="shared" si="0"/>
        <v>7.5</v>
      </c>
      <c r="L37" s="94">
        <f t="shared" si="0"/>
        <v>5</v>
      </c>
      <c r="M37" s="94">
        <f t="shared" si="0"/>
        <v>5</v>
      </c>
      <c r="N37" s="94">
        <f t="shared" si="0"/>
        <v>7.5</v>
      </c>
      <c r="O37" s="94"/>
    </row>
    <row r="38" spans="2:15" x14ac:dyDescent="0.35">
      <c r="B38" s="11" t="s">
        <v>93</v>
      </c>
      <c r="C38" s="64">
        <v>7.5</v>
      </c>
      <c r="D38" s="64">
        <v>5</v>
      </c>
      <c r="E38" s="64">
        <v>5</v>
      </c>
      <c r="F38" s="64">
        <v>7.5</v>
      </c>
      <c r="G38" s="14"/>
      <c r="H38" s="70"/>
      <c r="I38" s="70"/>
      <c r="J38" s="70" t="str">
        <f t="shared" si="1"/>
        <v>Kock 4</v>
      </c>
      <c r="K38" s="94">
        <f t="shared" si="0"/>
        <v>6</v>
      </c>
      <c r="L38" s="94">
        <f t="shared" si="0"/>
        <v>6</v>
      </c>
      <c r="M38" s="94">
        <f t="shared" si="0"/>
        <v>7</v>
      </c>
      <c r="N38" s="94">
        <f t="shared" si="0"/>
        <v>8</v>
      </c>
      <c r="O38" s="94"/>
    </row>
    <row r="39" spans="2:15" x14ac:dyDescent="0.35">
      <c r="B39" s="11" t="s">
        <v>94</v>
      </c>
      <c r="C39" s="64">
        <v>6</v>
      </c>
      <c r="D39" s="64">
        <v>6</v>
      </c>
      <c r="E39" s="64">
        <v>7</v>
      </c>
      <c r="F39" s="64">
        <v>8</v>
      </c>
      <c r="G39" s="14"/>
      <c r="H39" s="70"/>
      <c r="I39" s="70"/>
      <c r="J39" s="70" t="str">
        <f t="shared" si="1"/>
        <v>Kock 5</v>
      </c>
      <c r="K39" s="94">
        <f t="shared" si="0"/>
        <v>8.5</v>
      </c>
      <c r="L39" s="94">
        <f t="shared" si="0"/>
        <v>6</v>
      </c>
      <c r="M39" s="94">
        <f t="shared" si="0"/>
        <v>6</v>
      </c>
      <c r="N39" s="94">
        <f t="shared" si="0"/>
        <v>7</v>
      </c>
      <c r="O39" s="94"/>
    </row>
    <row r="40" spans="2:15" x14ac:dyDescent="0.35">
      <c r="B40" s="11" t="s">
        <v>95</v>
      </c>
      <c r="C40" s="64">
        <v>8.5</v>
      </c>
      <c r="D40" s="64">
        <v>6</v>
      </c>
      <c r="E40" s="64">
        <v>6</v>
      </c>
      <c r="F40" s="64">
        <v>7</v>
      </c>
      <c r="G40" s="14"/>
      <c r="H40" s="70"/>
      <c r="I40" s="70"/>
      <c r="J40" s="70" t="str">
        <f t="shared" si="1"/>
        <v>Kock 6</v>
      </c>
      <c r="K40" s="94">
        <f t="shared" si="0"/>
        <v>9</v>
      </c>
      <c r="L40" s="94">
        <f t="shared" si="0"/>
        <v>6</v>
      </c>
      <c r="M40" s="94">
        <f t="shared" si="0"/>
        <v>6</v>
      </c>
      <c r="N40" s="94">
        <f t="shared" si="0"/>
        <v>7</v>
      </c>
      <c r="O40" s="94"/>
    </row>
    <row r="41" spans="2:15" x14ac:dyDescent="0.35">
      <c r="B41" s="11" t="s">
        <v>96</v>
      </c>
      <c r="C41" s="64">
        <v>9</v>
      </c>
      <c r="D41" s="64">
        <v>6</v>
      </c>
      <c r="E41" s="64">
        <v>6</v>
      </c>
      <c r="F41" s="64">
        <v>7</v>
      </c>
      <c r="G41" s="14"/>
      <c r="H41" s="70"/>
      <c r="I41" s="70"/>
      <c r="J41" s="70" t="e">
        <f>#REF!</f>
        <v>#REF!</v>
      </c>
      <c r="K41" s="94" t="e">
        <f>#REF!</f>
        <v>#REF!</v>
      </c>
      <c r="L41" s="94" t="e">
        <f>#REF!</f>
        <v>#REF!</v>
      </c>
      <c r="M41" s="94" t="e">
        <f>#REF!</f>
        <v>#REF!</v>
      </c>
      <c r="N41" s="94" t="e">
        <f>#REF!</f>
        <v>#REF!</v>
      </c>
      <c r="O41" s="94"/>
    </row>
    <row r="42" spans="2:15" x14ac:dyDescent="0.35">
      <c r="B42" s="11" t="s">
        <v>97</v>
      </c>
      <c r="C42" s="14">
        <f>SUM(C36:C41)</f>
        <v>49</v>
      </c>
      <c r="D42" s="14">
        <f>SUM(D36:D41)</f>
        <v>40</v>
      </c>
      <c r="E42" s="14">
        <f>SUM(E36:E41)</f>
        <v>41</v>
      </c>
      <c r="F42" s="14">
        <f>SUM(F36:F41)*2</f>
        <v>89</v>
      </c>
      <c r="G42" s="61">
        <f>SUM(C42:F42)/C29</f>
        <v>36.5</v>
      </c>
      <c r="H42" s="70"/>
      <c r="I42" s="70"/>
      <c r="J42" s="70"/>
      <c r="K42" s="70"/>
      <c r="L42" s="70"/>
      <c r="M42" s="70"/>
      <c r="N42" s="70"/>
      <c r="O42" s="70"/>
    </row>
    <row r="43" spans="2:15" x14ac:dyDescent="0.35">
      <c r="B43" s="15" t="s">
        <v>98</v>
      </c>
      <c r="C43" s="16">
        <f>C42/C29</f>
        <v>8.1666666666666661</v>
      </c>
      <c r="D43" s="16">
        <f>D42/C29</f>
        <v>6.666666666666667</v>
      </c>
      <c r="E43" s="16">
        <f>E42/C29</f>
        <v>6.833333333333333</v>
      </c>
      <c r="F43" s="16">
        <f>F42/C29</f>
        <v>14.833333333333334</v>
      </c>
      <c r="G43" s="62">
        <f>SUM(C43:F43)</f>
        <v>36.5</v>
      </c>
      <c r="H43" s="70"/>
      <c r="I43" s="70"/>
      <c r="J43" s="70"/>
      <c r="K43" s="70"/>
      <c r="L43" s="70"/>
      <c r="M43" s="70"/>
      <c r="N43" s="70"/>
      <c r="O43" s="70"/>
    </row>
    <row r="45" spans="2:15" x14ac:dyDescent="0.35">
      <c r="B45" s="74"/>
      <c r="C45" s="74"/>
      <c r="D45" s="74"/>
      <c r="E45" s="74"/>
      <c r="F45" s="74"/>
      <c r="G45" s="74"/>
      <c r="H45" s="70"/>
      <c r="I45" s="70"/>
      <c r="J45" s="70"/>
      <c r="K45" s="70"/>
      <c r="L45" s="70"/>
      <c r="M45" s="70"/>
      <c r="N45" s="70"/>
      <c r="O45" s="70"/>
    </row>
    <row r="46" spans="2:15" x14ac:dyDescent="0.35">
      <c r="B46" s="74"/>
      <c r="C46" s="74"/>
      <c r="D46" s="74"/>
      <c r="E46" s="74"/>
      <c r="F46" s="74"/>
      <c r="G46" s="74"/>
      <c r="H46" s="70"/>
      <c r="I46" s="70"/>
      <c r="J46" s="70"/>
      <c r="K46" s="70"/>
      <c r="L46" s="70"/>
      <c r="M46" s="70"/>
      <c r="N46" s="70"/>
      <c r="O46" s="70"/>
    </row>
    <row r="47" spans="2:15" ht="21" x14ac:dyDescent="0.5">
      <c r="B47" s="73" t="s">
        <v>99</v>
      </c>
      <c r="C47" s="73"/>
      <c r="D47" s="74"/>
      <c r="E47" s="74"/>
      <c r="F47" s="74"/>
      <c r="G47" s="73" t="s">
        <v>100</v>
      </c>
      <c r="H47" s="70"/>
      <c r="I47" s="70"/>
      <c r="J47" s="70"/>
      <c r="K47" s="70"/>
      <c r="L47" s="70"/>
      <c r="M47" s="70"/>
      <c r="N47" s="70"/>
      <c r="O47" s="70"/>
    </row>
    <row r="48" spans="2:15" ht="21" x14ac:dyDescent="0.5">
      <c r="B48" s="73" t="s">
        <v>101</v>
      </c>
      <c r="C48" s="75" t="s">
        <v>351</v>
      </c>
      <c r="D48" s="76"/>
      <c r="E48" s="76"/>
      <c r="F48" s="76"/>
      <c r="G48" s="73" t="s">
        <v>102</v>
      </c>
      <c r="H48" s="4" t="s">
        <v>352</v>
      </c>
      <c r="I48" s="70"/>
      <c r="J48" s="70"/>
      <c r="K48" s="70"/>
      <c r="L48" s="70"/>
      <c r="M48" s="70"/>
      <c r="N48" s="70"/>
      <c r="O48" s="70"/>
    </row>
    <row r="49" spans="2:8" ht="21" x14ac:dyDescent="0.5">
      <c r="B49" s="73" t="s">
        <v>104</v>
      </c>
      <c r="C49" s="76"/>
      <c r="D49" s="76"/>
      <c r="E49" s="76"/>
      <c r="F49" s="76"/>
      <c r="G49" s="76"/>
      <c r="H49" s="4" t="s">
        <v>353</v>
      </c>
    </row>
    <row r="50" spans="2:8" ht="21" x14ac:dyDescent="0.5">
      <c r="B50" s="73" t="s">
        <v>106</v>
      </c>
      <c r="C50" s="75" t="s">
        <v>292</v>
      </c>
      <c r="D50" s="76"/>
      <c r="E50" s="76"/>
      <c r="F50" s="76"/>
      <c r="G50" s="76"/>
      <c r="H50" s="4"/>
    </row>
    <row r="51" spans="2:8" ht="21" x14ac:dyDescent="0.5">
      <c r="B51" s="73" t="s">
        <v>109</v>
      </c>
      <c r="C51" s="76" t="s">
        <v>294</v>
      </c>
      <c r="D51" s="76"/>
      <c r="E51" s="76"/>
      <c r="F51" s="76"/>
      <c r="G51" s="76"/>
      <c r="H51" s="4"/>
    </row>
    <row r="52" spans="2:8" ht="21" x14ac:dyDescent="0.5">
      <c r="B52" s="73" t="s">
        <v>113</v>
      </c>
      <c r="C52" s="76" t="s">
        <v>114</v>
      </c>
      <c r="D52" s="76"/>
      <c r="E52" s="76"/>
      <c r="F52" s="76"/>
      <c r="G52" s="73" t="s">
        <v>111</v>
      </c>
      <c r="H52" s="4" t="s">
        <v>354</v>
      </c>
    </row>
    <row r="53" spans="2:8" ht="21" x14ac:dyDescent="0.5">
      <c r="B53" s="73" t="s">
        <v>147</v>
      </c>
      <c r="C53" s="76" t="s">
        <v>296</v>
      </c>
      <c r="D53" s="76"/>
      <c r="E53" s="76"/>
      <c r="F53" s="76"/>
      <c r="G53" s="76"/>
      <c r="H53" s="4" t="s">
        <v>355</v>
      </c>
    </row>
    <row r="54" spans="2:8" ht="21" x14ac:dyDescent="0.5">
      <c r="B54" s="73" t="s">
        <v>119</v>
      </c>
      <c r="C54" s="76"/>
      <c r="D54" s="76"/>
      <c r="E54" s="76"/>
      <c r="F54" s="76"/>
      <c r="G54" s="76"/>
      <c r="H54" s="4"/>
    </row>
    <row r="55" spans="2:8" ht="21" x14ac:dyDescent="0.5">
      <c r="B55" s="73" t="s">
        <v>121</v>
      </c>
      <c r="C55" s="76" t="s">
        <v>297</v>
      </c>
      <c r="D55" s="76"/>
      <c r="E55" s="76"/>
      <c r="F55" s="76"/>
      <c r="G55" s="73" t="s">
        <v>117</v>
      </c>
      <c r="H55" s="4" t="s">
        <v>356</v>
      </c>
    </row>
    <row r="56" spans="2:8" ht="21" x14ac:dyDescent="0.5">
      <c r="B56" s="73" t="s">
        <v>123</v>
      </c>
      <c r="C56" s="76" t="s">
        <v>357</v>
      </c>
      <c r="D56" s="76"/>
      <c r="E56" s="76"/>
      <c r="F56" s="76"/>
      <c r="G56" s="76"/>
      <c r="H56" s="4" t="s">
        <v>358</v>
      </c>
    </row>
    <row r="57" spans="2:8" ht="21" x14ac:dyDescent="0.5">
      <c r="B57" s="73" t="s">
        <v>127</v>
      </c>
      <c r="C57" s="76" t="s">
        <v>359</v>
      </c>
      <c r="D57" s="76"/>
      <c r="E57" s="76"/>
      <c r="F57" s="76"/>
      <c r="G57" s="76"/>
      <c r="H57" s="4"/>
    </row>
    <row r="58" spans="2:8" ht="21" x14ac:dyDescent="0.5">
      <c r="B58" s="73" t="s">
        <v>129</v>
      </c>
      <c r="C58" s="76" t="s">
        <v>154</v>
      </c>
      <c r="D58" s="76"/>
      <c r="E58" s="76"/>
      <c r="F58" s="76"/>
      <c r="G58" s="73" t="s">
        <v>125</v>
      </c>
      <c r="H58" s="4" t="s">
        <v>360</v>
      </c>
    </row>
    <row r="59" spans="2:8" ht="21" x14ac:dyDescent="0.5">
      <c r="B59" s="73" t="s">
        <v>132</v>
      </c>
      <c r="C59" s="76"/>
      <c r="D59" s="76"/>
      <c r="E59" s="76"/>
      <c r="F59" s="76"/>
      <c r="G59" s="76"/>
      <c r="H59" s="4" t="s">
        <v>361</v>
      </c>
    </row>
    <row r="60" spans="2:8" ht="21" x14ac:dyDescent="0.5">
      <c r="B60" s="73"/>
      <c r="C60" s="76"/>
      <c r="D60" s="76"/>
      <c r="E60" s="76"/>
      <c r="F60" s="76"/>
      <c r="G60" s="76"/>
      <c r="H60" s="4" t="s">
        <v>362</v>
      </c>
    </row>
    <row r="61" spans="2:8" ht="21" x14ac:dyDescent="0.5">
      <c r="B61" s="73" t="s">
        <v>133</v>
      </c>
      <c r="C61" s="76" t="s">
        <v>363</v>
      </c>
      <c r="D61" s="76"/>
      <c r="E61" s="76"/>
      <c r="F61" s="76"/>
      <c r="G61" s="76"/>
      <c r="H61" s="4" t="s">
        <v>364</v>
      </c>
    </row>
    <row r="62" spans="2:8" ht="21" x14ac:dyDescent="0.5">
      <c r="B62" s="76"/>
      <c r="C62" s="76" t="s">
        <v>365</v>
      </c>
      <c r="D62" s="76"/>
      <c r="E62" s="76"/>
      <c r="F62" s="76"/>
      <c r="G62" s="73"/>
      <c r="H62" s="4"/>
    </row>
    <row r="63" spans="2:8" ht="18.649999999999999" customHeight="1" x14ac:dyDescent="0.5">
      <c r="B63" s="76"/>
      <c r="C63" s="76" t="s">
        <v>366</v>
      </c>
      <c r="D63" s="76"/>
      <c r="E63" s="76"/>
      <c r="F63" s="76"/>
      <c r="G63" s="76"/>
      <c r="H63" s="4"/>
    </row>
    <row r="64" spans="2:8" ht="18.649999999999999" customHeight="1" x14ac:dyDescent="0.35">
      <c r="B64" s="90"/>
      <c r="C64" s="90"/>
      <c r="D64" s="70"/>
      <c r="E64" s="70"/>
      <c r="F64" s="70"/>
      <c r="G64" s="70"/>
      <c r="H64" s="70"/>
    </row>
    <row r="65" spans="2:9" x14ac:dyDescent="0.35">
      <c r="B65" s="90"/>
      <c r="C65" s="90"/>
      <c r="D65" s="70"/>
      <c r="E65" s="70"/>
      <c r="F65" s="70"/>
      <c r="G65" s="70"/>
      <c r="H65" s="70"/>
      <c r="I65" s="70"/>
    </row>
    <row r="66" spans="2:9" x14ac:dyDescent="0.35">
      <c r="B66" s="90"/>
      <c r="C66" s="90"/>
      <c r="D66" s="70"/>
      <c r="E66" s="70"/>
      <c r="F66" s="70"/>
      <c r="G66" s="70"/>
      <c r="H66" s="70"/>
      <c r="I66" s="70"/>
    </row>
    <row r="67" spans="2:9" x14ac:dyDescent="0.35">
      <c r="B67" s="90"/>
      <c r="C67" s="90"/>
      <c r="D67" s="70"/>
      <c r="E67" s="70"/>
      <c r="F67" s="70"/>
      <c r="G67" s="70"/>
      <c r="H67" s="70"/>
      <c r="I67" s="70"/>
    </row>
    <row r="68" spans="2:9" x14ac:dyDescent="0.35">
      <c r="B68" s="90"/>
      <c r="C68" s="90"/>
      <c r="D68" s="70"/>
      <c r="E68" s="70"/>
      <c r="F68" s="70"/>
      <c r="G68" s="70"/>
      <c r="H68" s="70"/>
      <c r="I68" s="70"/>
    </row>
    <row r="69" spans="2:9" x14ac:dyDescent="0.35">
      <c r="B69" s="90"/>
      <c r="C69" s="90"/>
      <c r="D69" s="70"/>
      <c r="E69" s="70"/>
      <c r="F69" s="70"/>
      <c r="G69" s="70"/>
      <c r="H69" s="70"/>
      <c r="I69" s="70"/>
    </row>
    <row r="70" spans="2:9" x14ac:dyDescent="0.35">
      <c r="B70" s="90"/>
      <c r="C70" s="90"/>
      <c r="D70" s="70"/>
      <c r="E70" s="70"/>
      <c r="F70" s="70"/>
      <c r="G70" s="70"/>
      <c r="H70" s="70"/>
      <c r="I70" s="70"/>
    </row>
    <row r="71" spans="2:9" x14ac:dyDescent="0.35">
      <c r="B71" s="90"/>
      <c r="C71" s="90"/>
      <c r="D71" s="70"/>
      <c r="E71" s="70"/>
      <c r="F71" s="70"/>
      <c r="G71" s="70"/>
      <c r="H71" s="70"/>
      <c r="I71" s="70"/>
    </row>
    <row r="72" spans="2:9" x14ac:dyDescent="0.35">
      <c r="B72" s="90"/>
      <c r="C72" s="90"/>
      <c r="D72" s="70"/>
      <c r="E72" s="70"/>
      <c r="F72" s="70"/>
      <c r="G72" s="70"/>
      <c r="H72" s="70"/>
      <c r="I72" s="70"/>
    </row>
    <row r="73" spans="2:9" x14ac:dyDescent="0.35">
      <c r="B73" s="90"/>
      <c r="C73" s="90"/>
      <c r="D73" s="70"/>
      <c r="E73" s="70"/>
      <c r="F73" s="70"/>
      <c r="G73" s="70"/>
      <c r="H73" s="70"/>
      <c r="I73" s="70"/>
    </row>
    <row r="74" spans="2:9" x14ac:dyDescent="0.35">
      <c r="B74" s="6"/>
      <c r="C74" s="23"/>
      <c r="D74" s="23"/>
      <c r="E74" s="23"/>
      <c r="F74" s="23"/>
      <c r="G74" s="6"/>
      <c r="H74" s="90"/>
      <c r="I74" s="90"/>
    </row>
    <row r="75" spans="2:9" x14ac:dyDescent="0.35">
      <c r="B75" s="6"/>
      <c r="C75" s="23"/>
      <c r="D75" s="23"/>
      <c r="E75" s="23"/>
      <c r="F75" s="23"/>
      <c r="G75" s="6"/>
      <c r="H75" s="90"/>
      <c r="I75" s="90"/>
    </row>
    <row r="76" spans="2:9" x14ac:dyDescent="0.35">
      <c r="B76" s="6"/>
      <c r="C76" s="6"/>
      <c r="D76" s="6"/>
      <c r="E76" s="6"/>
      <c r="F76" s="6"/>
      <c r="G76" s="6"/>
      <c r="H76" s="90"/>
      <c r="I76" s="90"/>
    </row>
    <row r="77" spans="2:9" x14ac:dyDescent="0.35">
      <c r="B77" s="6"/>
      <c r="C77" s="6"/>
      <c r="D77" s="6"/>
      <c r="E77" s="6"/>
      <c r="F77" s="6"/>
      <c r="G77" s="6"/>
      <c r="H77" s="90"/>
      <c r="I77" s="90"/>
    </row>
    <row r="78" spans="2:9" x14ac:dyDescent="0.35">
      <c r="B78" s="6"/>
      <c r="C78" s="22"/>
      <c r="D78" s="22"/>
      <c r="E78" s="22"/>
      <c r="F78" s="22"/>
      <c r="G78" s="22"/>
      <c r="H78" s="90"/>
      <c r="I78" s="90"/>
    </row>
    <row r="79" spans="2:9" x14ac:dyDescent="0.35">
      <c r="B79" s="6"/>
      <c r="C79" s="6"/>
      <c r="D79" s="6"/>
      <c r="E79" s="6"/>
      <c r="F79" s="6"/>
      <c r="G79" s="6"/>
      <c r="H79" s="90"/>
      <c r="I79" s="90"/>
    </row>
    <row r="80" spans="2:9" ht="23.5" customHeight="1" x14ac:dyDescent="0.35">
      <c r="B80" s="17"/>
      <c r="C80" s="17"/>
      <c r="D80" s="17"/>
      <c r="E80" s="17"/>
      <c r="F80" s="17"/>
      <c r="G80" s="17"/>
      <c r="H80" s="90"/>
      <c r="I80" s="90"/>
    </row>
    <row r="81" spans="2:9" ht="23.5" customHeight="1" x14ac:dyDescent="0.35">
      <c r="B81" s="17"/>
      <c r="C81" s="17"/>
      <c r="D81" s="17"/>
      <c r="E81" s="17"/>
      <c r="F81" s="17"/>
      <c r="G81" s="17"/>
      <c r="H81" s="90"/>
      <c r="I81" s="90"/>
    </row>
    <row r="82" spans="2:9" ht="33.65" customHeight="1" x14ac:dyDescent="0.35">
      <c r="B82" s="17"/>
      <c r="C82" s="17"/>
      <c r="D82" s="17"/>
      <c r="E82" s="17"/>
      <c r="F82" s="17"/>
      <c r="G82" s="17"/>
      <c r="H82" s="90"/>
      <c r="I82" s="90"/>
    </row>
    <row r="83" spans="2:9" x14ac:dyDescent="0.35">
      <c r="B83" s="8"/>
      <c r="C83" s="6"/>
      <c r="D83" s="6"/>
      <c r="E83" s="6"/>
      <c r="F83" s="6"/>
      <c r="G83" s="6"/>
      <c r="H83" s="90"/>
      <c r="I83" s="90"/>
    </row>
    <row r="84" spans="2:9" x14ac:dyDescent="0.35">
      <c r="B84" s="6"/>
      <c r="C84" s="6"/>
      <c r="D84" s="6"/>
      <c r="E84" s="6"/>
      <c r="F84" s="6"/>
      <c r="G84" s="6"/>
      <c r="H84" s="90"/>
      <c r="I84" s="90"/>
    </row>
    <row r="85" spans="2:9" x14ac:dyDescent="0.35">
      <c r="B85" s="6"/>
      <c r="C85" s="6"/>
      <c r="D85" s="6"/>
      <c r="E85" s="6"/>
      <c r="F85" s="6"/>
      <c r="G85" s="6"/>
      <c r="H85" s="90"/>
      <c r="I85" s="90"/>
    </row>
    <row r="86" spans="2:9" x14ac:dyDescent="0.35">
      <c r="B86" s="6"/>
      <c r="C86" s="24"/>
      <c r="D86" s="24"/>
      <c r="E86" s="24"/>
      <c r="F86" s="24"/>
      <c r="G86" s="6"/>
      <c r="H86" s="90"/>
      <c r="I86" s="90"/>
    </row>
    <row r="87" spans="2:9" x14ac:dyDescent="0.35">
      <c r="B87" s="6"/>
      <c r="C87" s="6"/>
      <c r="D87" s="6"/>
      <c r="E87" s="6"/>
      <c r="F87" s="6"/>
      <c r="G87" s="6"/>
      <c r="H87" s="90"/>
      <c r="I87" s="90"/>
    </row>
    <row r="88" spans="2:9" x14ac:dyDescent="0.35">
      <c r="B88" s="6"/>
      <c r="C88" s="6"/>
      <c r="D88" s="6"/>
      <c r="E88" s="6"/>
      <c r="F88" s="6"/>
      <c r="G88" s="6"/>
      <c r="H88" s="90"/>
      <c r="I88" s="90"/>
    </row>
    <row r="89" spans="2:9" x14ac:dyDescent="0.35">
      <c r="B89" s="6"/>
      <c r="C89" s="6"/>
      <c r="D89" s="6"/>
      <c r="E89" s="6"/>
      <c r="F89" s="6"/>
      <c r="G89" s="6"/>
      <c r="H89" s="90"/>
      <c r="I89" s="90"/>
    </row>
    <row r="90" spans="2:9" x14ac:dyDescent="0.35">
      <c r="B90" s="6"/>
      <c r="C90" s="24"/>
      <c r="D90" s="24"/>
      <c r="E90" s="24"/>
      <c r="F90" s="24"/>
      <c r="G90" s="6"/>
      <c r="H90" s="90"/>
      <c r="I90" s="90"/>
    </row>
    <row r="91" spans="2:9" x14ac:dyDescent="0.35">
      <c r="B91" s="6"/>
      <c r="C91" s="24"/>
      <c r="D91" s="24"/>
      <c r="E91" s="24"/>
      <c r="F91" s="24"/>
      <c r="G91" s="6"/>
      <c r="H91" s="90"/>
      <c r="I91" s="90"/>
    </row>
    <row r="92" spans="2:9" x14ac:dyDescent="0.35">
      <c r="B92" s="6"/>
      <c r="C92" s="6"/>
      <c r="D92" s="6"/>
      <c r="E92" s="6"/>
      <c r="F92" s="6"/>
      <c r="G92" s="6"/>
      <c r="H92" s="90"/>
      <c r="I92" s="90"/>
    </row>
    <row r="93" spans="2:9" x14ac:dyDescent="0.35">
      <c r="B93" s="6"/>
      <c r="C93" s="6"/>
      <c r="D93" s="6"/>
      <c r="E93" s="6"/>
      <c r="F93" s="6"/>
      <c r="G93" s="6"/>
      <c r="H93" s="90"/>
      <c r="I93" s="90"/>
    </row>
    <row r="94" spans="2:9" x14ac:dyDescent="0.35">
      <c r="B94" s="6"/>
      <c r="C94" s="6"/>
      <c r="D94" s="6"/>
      <c r="E94" s="6"/>
      <c r="F94" s="6"/>
      <c r="G94" s="6"/>
      <c r="H94" s="90"/>
      <c r="I94" s="90"/>
    </row>
    <row r="95" spans="2:9" x14ac:dyDescent="0.35">
      <c r="B95" s="6"/>
      <c r="C95" s="6"/>
      <c r="D95" s="6"/>
      <c r="E95" s="6"/>
      <c r="F95" s="6"/>
      <c r="G95" s="6"/>
      <c r="H95" s="90"/>
      <c r="I95" s="90"/>
    </row>
    <row r="96" spans="2:9" x14ac:dyDescent="0.35">
      <c r="B96" s="6"/>
      <c r="C96" s="22"/>
      <c r="D96" s="22"/>
      <c r="E96" s="22"/>
      <c r="F96" s="22"/>
      <c r="G96" s="22"/>
      <c r="H96" s="90"/>
      <c r="I96" s="90"/>
    </row>
    <row r="97" spans="2:9" x14ac:dyDescent="0.35">
      <c r="B97" s="6"/>
      <c r="C97" s="6"/>
      <c r="D97" s="6"/>
      <c r="E97" s="6"/>
      <c r="F97" s="6"/>
      <c r="G97" s="6"/>
      <c r="H97" s="90"/>
      <c r="I97" s="90"/>
    </row>
    <row r="98" spans="2:9" x14ac:dyDescent="0.35">
      <c r="B98" s="6"/>
      <c r="C98" s="6"/>
      <c r="D98" s="6"/>
      <c r="E98" s="6"/>
      <c r="F98" s="6"/>
      <c r="G98" s="6"/>
      <c r="H98" s="90"/>
      <c r="I98" s="90"/>
    </row>
    <row r="99" spans="2:9" x14ac:dyDescent="0.35">
      <c r="B99" s="6"/>
      <c r="C99" s="6"/>
      <c r="D99" s="6"/>
      <c r="E99" s="6"/>
      <c r="F99" s="6"/>
      <c r="G99" s="6"/>
      <c r="H99" s="90"/>
      <c r="I99" s="90"/>
    </row>
    <row r="100" spans="2:9" x14ac:dyDescent="0.35">
      <c r="B100" s="8"/>
      <c r="C100" s="6"/>
      <c r="D100" s="6"/>
      <c r="E100" s="6"/>
      <c r="F100" s="6"/>
      <c r="G100" s="6"/>
      <c r="H100" s="90"/>
      <c r="I100" s="90"/>
    </row>
    <row r="101" spans="2:9" x14ac:dyDescent="0.35">
      <c r="B101" s="6"/>
      <c r="C101" s="6"/>
      <c r="D101" s="6"/>
      <c r="E101" s="6"/>
      <c r="F101" s="6"/>
      <c r="G101" s="6"/>
      <c r="H101" s="90"/>
      <c r="I101" s="90"/>
    </row>
    <row r="102" spans="2:9" x14ac:dyDescent="0.35">
      <c r="B102" s="6"/>
      <c r="C102" s="6"/>
      <c r="D102" s="6"/>
      <c r="E102" s="6"/>
      <c r="F102" s="6"/>
      <c r="G102" s="6"/>
      <c r="H102" s="90"/>
      <c r="I102" s="90"/>
    </row>
    <row r="103" spans="2:9" x14ac:dyDescent="0.35">
      <c r="B103" s="6"/>
      <c r="C103" s="6"/>
      <c r="D103" s="6"/>
      <c r="E103" s="6"/>
      <c r="F103" s="6"/>
      <c r="G103" s="6"/>
      <c r="H103" s="90"/>
      <c r="I103" s="90"/>
    </row>
    <row r="104" spans="2:9" x14ac:dyDescent="0.35">
      <c r="B104" s="6"/>
      <c r="C104" s="6"/>
      <c r="D104" s="6"/>
      <c r="E104" s="6"/>
      <c r="F104" s="6"/>
      <c r="G104" s="6"/>
      <c r="H104" s="90"/>
      <c r="I104" s="90"/>
    </row>
    <row r="105" spans="2:9" x14ac:dyDescent="0.35">
      <c r="B105" s="6"/>
      <c r="C105" s="6"/>
      <c r="D105" s="6"/>
      <c r="E105" s="6"/>
      <c r="F105" s="6"/>
      <c r="G105" s="6"/>
      <c r="H105" s="90"/>
      <c r="I105" s="90"/>
    </row>
    <row r="106" spans="2:9" x14ac:dyDescent="0.35">
      <c r="B106" s="6"/>
      <c r="C106" s="6"/>
      <c r="D106" s="6"/>
      <c r="E106" s="6"/>
      <c r="F106" s="6"/>
      <c r="G106" s="6"/>
      <c r="H106" s="90"/>
      <c r="I106" s="90"/>
    </row>
    <row r="107" spans="2:9" x14ac:dyDescent="0.35">
      <c r="B107" s="6"/>
      <c r="C107" s="24"/>
      <c r="D107" s="24"/>
      <c r="E107" s="24"/>
      <c r="F107" s="24"/>
      <c r="G107" s="6"/>
      <c r="H107" s="90"/>
      <c r="I107" s="90"/>
    </row>
    <row r="108" spans="2:9" x14ac:dyDescent="0.35">
      <c r="B108" s="6"/>
      <c r="C108" s="24"/>
      <c r="D108" s="24"/>
      <c r="E108" s="24"/>
      <c r="F108" s="24"/>
      <c r="G108" s="6"/>
      <c r="H108" s="90"/>
      <c r="I108" s="90"/>
    </row>
    <row r="109" spans="2:9" x14ac:dyDescent="0.35">
      <c r="B109" s="6"/>
      <c r="C109" s="6"/>
      <c r="D109" s="6"/>
      <c r="E109" s="6"/>
      <c r="F109" s="6"/>
      <c r="G109" s="6"/>
      <c r="H109" s="90"/>
      <c r="I109" s="90"/>
    </row>
    <row r="110" spans="2:9" x14ac:dyDescent="0.35">
      <c r="B110" s="6"/>
      <c r="C110" s="6"/>
      <c r="D110" s="6"/>
      <c r="E110" s="6"/>
      <c r="F110" s="6"/>
      <c r="G110" s="6"/>
      <c r="H110" s="90"/>
      <c r="I110" s="90"/>
    </row>
    <row r="111" spans="2:9" x14ac:dyDescent="0.35">
      <c r="B111" s="6"/>
      <c r="C111" s="6"/>
      <c r="D111" s="6"/>
      <c r="E111" s="6"/>
      <c r="F111" s="6"/>
      <c r="G111" s="6"/>
      <c r="H111" s="90"/>
      <c r="I111" s="90"/>
    </row>
    <row r="112" spans="2:9" x14ac:dyDescent="0.35">
      <c r="B112" s="6"/>
      <c r="C112" s="6"/>
      <c r="D112" s="6"/>
      <c r="E112" s="6"/>
      <c r="F112" s="6"/>
      <c r="G112" s="6"/>
      <c r="H112" s="90"/>
      <c r="I112" s="90"/>
    </row>
    <row r="113" spans="2:9" x14ac:dyDescent="0.35">
      <c r="B113" s="6"/>
      <c r="C113" s="22"/>
      <c r="D113" s="6"/>
      <c r="E113" s="22"/>
      <c r="F113" s="22"/>
      <c r="G113" s="6"/>
      <c r="H113" s="90"/>
      <c r="I113" s="90"/>
    </row>
    <row r="114" spans="2:9" x14ac:dyDescent="0.35">
      <c r="B114" s="6"/>
      <c r="C114" s="6"/>
      <c r="D114" s="6"/>
      <c r="E114" s="6"/>
      <c r="F114" s="6"/>
      <c r="G114" s="6"/>
      <c r="H114" s="90"/>
      <c r="I114" s="90"/>
    </row>
    <row r="115" spans="2:9" x14ac:dyDescent="0.35">
      <c r="B115" s="6"/>
      <c r="C115" s="6"/>
      <c r="D115" s="6"/>
      <c r="E115" s="6"/>
      <c r="F115" s="6"/>
      <c r="G115" s="6"/>
      <c r="H115" s="90"/>
      <c r="I115" s="90"/>
    </row>
    <row r="116" spans="2:9" x14ac:dyDescent="0.35">
      <c r="B116" s="9"/>
      <c r="C116" s="9"/>
      <c r="D116" s="9"/>
      <c r="E116" s="9"/>
      <c r="F116" s="9"/>
      <c r="G116" s="9"/>
      <c r="H116" s="70"/>
      <c r="I116" s="70"/>
    </row>
    <row r="117" spans="2:9" x14ac:dyDescent="0.35">
      <c r="B117" s="9"/>
      <c r="C117" s="9"/>
      <c r="D117" s="9"/>
      <c r="E117" s="9"/>
      <c r="F117" s="9"/>
      <c r="G117" s="9"/>
      <c r="H117" s="70"/>
      <c r="I117" s="70"/>
    </row>
  </sheetData>
  <conditionalFormatting sqref="C36">
    <cfRule type="cellIs" dxfId="12" priority="13" operator="greaterThan">
      <formula>10</formula>
    </cfRule>
  </conditionalFormatting>
  <conditionalFormatting sqref="C36:F41">
    <cfRule type="cellIs" dxfId="11" priority="7" operator="lessThan">
      <formula>1</formula>
    </cfRule>
    <cfRule type="cellIs" dxfId="10" priority="10" operator="lessThan">
      <formula>1</formula>
    </cfRule>
    <cfRule type="cellIs" dxfId="9" priority="11" operator="lessThan">
      <formula>1</formula>
    </cfRule>
    <cfRule type="cellIs" dxfId="8" priority="12" operator="greaterThan">
      <formula>10</formula>
    </cfRule>
  </conditionalFormatting>
  <conditionalFormatting sqref="C29">
    <cfRule type="cellIs" dxfId="7" priority="8" operator="lessThan">
      <formula>1</formula>
    </cfRule>
    <cfRule type="cellIs" dxfId="6" priority="9" operator="lessThan">
      <formula>1</formula>
    </cfRule>
  </conditionalFormatting>
  <conditionalFormatting sqref="G32">
    <cfRule type="cellIs" dxfId="5" priority="5" operator="lessThan">
      <formula>1</formula>
    </cfRule>
    <cfRule type="cellIs" dxfId="4" priority="6" operator="lessThan">
      <formula>1</formula>
    </cfRule>
  </conditionalFormatting>
  <conditionalFormatting sqref="G33">
    <cfRule type="cellIs" dxfId="3" priority="3" operator="lessThan">
      <formula>1</formula>
    </cfRule>
    <cfRule type="cellIs" dxfId="2" priority="4" operator="lessThan">
      <formula>1</formula>
    </cfRule>
  </conditionalFormatting>
  <conditionalFormatting sqref="G34">
    <cfRule type="cellIs" dxfId="1" priority="1" operator="lessThan">
      <formula>1</formula>
    </cfRule>
    <cfRule type="cellIs" dxfId="0" priority="2" operator="lessThan">
      <formula>1</formula>
    </cfRule>
  </conditionalFormatting>
  <pageMargins left="0.25" right="0.25" top="0.75" bottom="0.75" header="0.3" footer="0.3"/>
  <pageSetup paperSize="9"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5:O122"/>
  <sheetViews>
    <sheetView topLeftCell="A23" workbookViewId="0">
      <selection activeCell="G47" sqref="G47:K47"/>
    </sheetView>
  </sheetViews>
  <sheetFormatPr defaultColWidth="8.81640625" defaultRowHeight="15.5" x14ac:dyDescent="0.35"/>
  <cols>
    <col min="1" max="1" width="4.26953125" style="1" customWidth="1"/>
    <col min="2" max="2" width="22.26953125" style="1" customWidth="1"/>
    <col min="3" max="3" width="10.453125" style="1" customWidth="1"/>
    <col min="4" max="4" width="11.1796875" style="1" customWidth="1"/>
    <col min="5" max="5" width="11.453125" style="1" customWidth="1"/>
    <col min="6" max="6" width="12" style="1" customWidth="1"/>
    <col min="7" max="7" width="28" style="1" customWidth="1"/>
    <col min="8" max="8" width="8.26953125" style="1" customWidth="1"/>
    <col min="9" max="10" width="8.81640625" style="1"/>
    <col min="11" max="13" width="13.453125" style="1" bestFit="1" customWidth="1"/>
    <col min="14" max="16384" width="8.81640625" style="1"/>
  </cols>
  <sheetData>
    <row r="5" spans="2:6" ht="21" x14ac:dyDescent="0.5">
      <c r="B5" s="2" t="s">
        <v>37</v>
      </c>
      <c r="C5" s="67">
        <v>1</v>
      </c>
      <c r="D5" s="67"/>
      <c r="E5" s="70"/>
      <c r="F5" s="70"/>
    </row>
    <row r="6" spans="2:6" ht="21" x14ac:dyDescent="0.5">
      <c r="B6" s="3" t="s">
        <v>38</v>
      </c>
      <c r="C6" s="67" t="s">
        <v>39</v>
      </c>
      <c r="D6" s="80"/>
      <c r="E6" s="5"/>
      <c r="F6" s="5"/>
    </row>
    <row r="7" spans="2:6" ht="21" x14ac:dyDescent="0.5">
      <c r="B7" s="3" t="s">
        <v>40</v>
      </c>
      <c r="C7" s="67" t="s">
        <v>41</v>
      </c>
      <c r="D7" s="67"/>
      <c r="E7" s="5"/>
      <c r="F7" s="5"/>
    </row>
    <row r="8" spans="2:6" ht="21" x14ac:dyDescent="0.5">
      <c r="B8" s="3" t="s">
        <v>42</v>
      </c>
      <c r="C8" s="67" t="s">
        <v>43</v>
      </c>
      <c r="D8" s="67"/>
      <c r="E8" s="5"/>
      <c r="F8" s="5"/>
    </row>
    <row r="9" spans="2:6" ht="21" x14ac:dyDescent="0.5">
      <c r="B9" s="3" t="s">
        <v>44</v>
      </c>
      <c r="C9" s="67" t="s">
        <v>45</v>
      </c>
      <c r="D9" s="67"/>
      <c r="E9" s="5"/>
      <c r="F9" s="5"/>
    </row>
    <row r="10" spans="2:6" ht="21" x14ac:dyDescent="0.5">
      <c r="B10" s="3" t="s">
        <v>46</v>
      </c>
      <c r="C10" s="67" t="s">
        <v>47</v>
      </c>
      <c r="D10" s="67"/>
      <c r="E10" s="5"/>
      <c r="F10" s="5"/>
    </row>
    <row r="11" spans="2:6" ht="21" x14ac:dyDescent="0.5">
      <c r="B11" s="3" t="s">
        <v>48</v>
      </c>
      <c r="C11" s="67" t="s">
        <v>49</v>
      </c>
      <c r="D11" s="67"/>
      <c r="E11" s="5"/>
      <c r="F11" s="5"/>
    </row>
    <row r="12" spans="2:6" ht="21" x14ac:dyDescent="0.5">
      <c r="B12" s="3" t="s">
        <v>50</v>
      </c>
      <c r="C12" s="67" t="s">
        <v>51</v>
      </c>
      <c r="D12" s="67"/>
      <c r="E12" s="5"/>
      <c r="F12" s="5"/>
    </row>
    <row r="13" spans="2:6" ht="21" x14ac:dyDescent="0.5">
      <c r="B13" s="70"/>
      <c r="C13" s="67" t="s">
        <v>52</v>
      </c>
      <c r="D13" s="67"/>
      <c r="E13" s="5"/>
      <c r="F13" s="5"/>
    </row>
    <row r="14" spans="2:6" ht="21" x14ac:dyDescent="0.5">
      <c r="B14" s="3" t="s">
        <v>53</v>
      </c>
      <c r="C14" s="67" t="s">
        <v>54</v>
      </c>
      <c r="D14" s="67"/>
      <c r="E14" s="5"/>
      <c r="F14" s="5"/>
    </row>
    <row r="15" spans="2:6" ht="21" x14ac:dyDescent="0.5">
      <c r="B15" s="3" t="s">
        <v>55</v>
      </c>
      <c r="C15" s="67" t="s">
        <v>56</v>
      </c>
      <c r="D15" s="71"/>
      <c r="E15" s="5"/>
      <c r="F15" s="5"/>
    </row>
    <row r="16" spans="2:6" ht="21" x14ac:dyDescent="0.5">
      <c r="B16" s="3" t="s">
        <v>57</v>
      </c>
      <c r="C16" s="67" t="s">
        <v>58</v>
      </c>
      <c r="D16" s="71"/>
      <c r="E16" s="5"/>
      <c r="F16" s="5"/>
    </row>
    <row r="17" spans="2:15" ht="21" x14ac:dyDescent="0.5">
      <c r="B17" s="3" t="s">
        <v>59</v>
      </c>
      <c r="C17" s="67" t="s">
        <v>60</v>
      </c>
      <c r="D17" s="71"/>
      <c r="E17" s="5"/>
      <c r="F17" s="5"/>
      <c r="G17" s="70"/>
      <c r="H17" s="70"/>
      <c r="I17" s="70"/>
      <c r="J17" s="70"/>
      <c r="K17" s="70"/>
      <c r="L17" s="70"/>
      <c r="M17" s="70"/>
      <c r="N17" s="70"/>
      <c r="O17" s="70"/>
    </row>
    <row r="18" spans="2:15" ht="21" x14ac:dyDescent="0.5">
      <c r="B18" s="3" t="s">
        <v>61</v>
      </c>
      <c r="C18" s="67" t="s">
        <v>62</v>
      </c>
      <c r="D18" s="71"/>
      <c r="E18" s="5"/>
      <c r="F18" s="5"/>
      <c r="G18" s="70"/>
      <c r="H18" s="70"/>
      <c r="I18" s="70"/>
      <c r="J18" s="70"/>
      <c r="K18" s="70"/>
      <c r="L18" s="70"/>
      <c r="M18" s="70"/>
      <c r="N18" s="70"/>
      <c r="O18" s="70"/>
    </row>
    <row r="19" spans="2:15" ht="21" x14ac:dyDescent="0.5">
      <c r="B19" s="3" t="s">
        <v>63</v>
      </c>
      <c r="C19" s="67" t="s">
        <v>64</v>
      </c>
      <c r="D19" s="71"/>
      <c r="E19" s="5"/>
      <c r="F19" s="5"/>
      <c r="G19" s="70"/>
      <c r="H19" s="70"/>
      <c r="I19" s="70"/>
      <c r="J19" s="70"/>
      <c r="K19" s="70"/>
      <c r="L19" s="70"/>
      <c r="M19" s="70"/>
      <c r="N19" s="70"/>
      <c r="O19" s="70"/>
    </row>
    <row r="20" spans="2:15" ht="21" x14ac:dyDescent="0.5">
      <c r="B20" s="3" t="s">
        <v>65</v>
      </c>
      <c r="C20" s="67" t="s">
        <v>66</v>
      </c>
      <c r="D20" s="75"/>
      <c r="E20" s="5"/>
      <c r="F20" s="5"/>
      <c r="G20" s="70"/>
      <c r="H20" s="70"/>
      <c r="I20" s="70"/>
      <c r="J20" s="70"/>
      <c r="K20" s="70"/>
      <c r="L20" s="70"/>
      <c r="M20" s="70"/>
      <c r="N20" s="70"/>
      <c r="O20" s="70"/>
    </row>
    <row r="21" spans="2:15" ht="21" x14ac:dyDescent="0.5">
      <c r="B21" s="3" t="s">
        <v>67</v>
      </c>
      <c r="C21" s="67" t="s">
        <v>68</v>
      </c>
      <c r="D21" s="71"/>
      <c r="E21" s="5"/>
      <c r="F21" s="5"/>
      <c r="G21" s="70"/>
      <c r="H21" s="70"/>
      <c r="I21" s="70"/>
      <c r="J21" s="70"/>
      <c r="K21" s="70"/>
      <c r="L21" s="70"/>
      <c r="M21" s="70"/>
      <c r="N21" s="70"/>
      <c r="O21" s="70"/>
    </row>
    <row r="22" spans="2:15" ht="21" x14ac:dyDescent="0.5">
      <c r="B22" s="3" t="s">
        <v>69</v>
      </c>
      <c r="C22" s="67" t="s">
        <v>70</v>
      </c>
      <c r="D22" s="71"/>
      <c r="E22" s="5"/>
      <c r="F22" s="5"/>
      <c r="G22" s="70"/>
      <c r="H22" s="70"/>
      <c r="I22" s="70"/>
      <c r="J22" s="70"/>
      <c r="K22" s="70"/>
      <c r="L22" s="70"/>
      <c r="M22" s="70"/>
      <c r="N22" s="70"/>
      <c r="O22" s="70"/>
    </row>
    <row r="23" spans="2:15" s="7" customFormat="1" ht="17.149999999999999" customHeight="1" x14ac:dyDescent="0.5">
      <c r="B23" s="3" t="s">
        <v>71</v>
      </c>
      <c r="C23" s="67" t="s">
        <v>72</v>
      </c>
      <c r="D23" s="71"/>
      <c r="E23" s="5"/>
      <c r="F23" s="5"/>
      <c r="G23" s="6"/>
    </row>
    <row r="24" spans="2:15" s="7" customFormat="1" ht="19" customHeight="1" x14ac:dyDescent="0.5">
      <c r="B24" s="3"/>
      <c r="C24" s="67" t="s">
        <v>73</v>
      </c>
      <c r="D24" s="5"/>
      <c r="E24" s="5"/>
      <c r="F24" s="5"/>
      <c r="G24" s="6"/>
    </row>
    <row r="25" spans="2:15" s="7" customFormat="1" ht="21" x14ac:dyDescent="0.5">
      <c r="B25" s="3" t="s">
        <v>74</v>
      </c>
      <c r="C25" s="50">
        <v>6</v>
      </c>
      <c r="D25" s="5"/>
      <c r="E25" s="5"/>
      <c r="F25" s="5"/>
      <c r="G25" s="6"/>
    </row>
    <row r="26" spans="2:15" x14ac:dyDescent="0.35">
      <c r="B26" s="8"/>
      <c r="C26" s="90"/>
      <c r="D26" s="90"/>
      <c r="E26" s="90"/>
      <c r="F26" s="90"/>
      <c r="G26" s="90"/>
      <c r="H26" s="70"/>
      <c r="I26" s="70"/>
      <c r="J26" s="70"/>
      <c r="K26" s="70"/>
      <c r="L26" s="70"/>
      <c r="M26" s="70"/>
      <c r="N26" s="70"/>
      <c r="O26" s="70"/>
    </row>
    <row r="27" spans="2:15" x14ac:dyDescent="0.35">
      <c r="B27" s="10" t="s">
        <v>75</v>
      </c>
      <c r="C27" s="10" t="s">
        <v>76</v>
      </c>
      <c r="D27" s="10" t="s">
        <v>77</v>
      </c>
      <c r="E27" s="52" t="s">
        <v>78</v>
      </c>
      <c r="F27" s="10" t="s">
        <v>79</v>
      </c>
      <c r="G27" s="46" t="s">
        <v>7</v>
      </c>
      <c r="H27" s="70"/>
      <c r="I27" s="70"/>
      <c r="J27" s="70"/>
      <c r="K27" s="70"/>
      <c r="L27" s="70"/>
      <c r="M27" s="70"/>
      <c r="N27" s="70"/>
      <c r="O27" s="70"/>
    </row>
    <row r="28" spans="2:15" ht="29" x14ac:dyDescent="0.35">
      <c r="B28" s="93"/>
      <c r="C28" s="11" t="s">
        <v>80</v>
      </c>
      <c r="D28" s="11" t="s">
        <v>81</v>
      </c>
      <c r="E28" s="11" t="s">
        <v>82</v>
      </c>
      <c r="F28" s="11" t="s">
        <v>83</v>
      </c>
      <c r="G28" s="57" t="s">
        <v>84</v>
      </c>
      <c r="H28" s="70"/>
      <c r="I28" s="70"/>
      <c r="J28" s="70"/>
      <c r="K28" s="70"/>
      <c r="L28" s="70"/>
      <c r="M28" s="70"/>
      <c r="N28" s="70"/>
      <c r="O28" s="70"/>
    </row>
    <row r="29" spans="2:15" x14ac:dyDescent="0.35">
      <c r="B29" s="93"/>
      <c r="C29" s="11" t="s">
        <v>85</v>
      </c>
      <c r="D29" s="11" t="s">
        <v>85</v>
      </c>
      <c r="E29" s="11"/>
      <c r="F29" s="11" t="s">
        <v>86</v>
      </c>
      <c r="G29" s="57" t="s">
        <v>87</v>
      </c>
      <c r="H29" s="70"/>
      <c r="I29" s="70"/>
      <c r="J29" s="70"/>
      <c r="K29" s="70"/>
      <c r="L29" s="70"/>
      <c r="M29" s="70"/>
      <c r="N29" s="70"/>
      <c r="O29" s="70"/>
    </row>
    <row r="30" spans="2:15" x14ac:dyDescent="0.35">
      <c r="B30" s="93"/>
      <c r="C30" s="11"/>
      <c r="D30" s="11"/>
      <c r="E30" s="11"/>
      <c r="F30" s="11"/>
      <c r="G30" s="57" t="s">
        <v>14</v>
      </c>
      <c r="H30" s="70"/>
      <c r="I30" s="70"/>
      <c r="J30" s="70"/>
      <c r="K30" s="94" t="s">
        <v>88</v>
      </c>
      <c r="L30" s="94" t="s">
        <v>4</v>
      </c>
      <c r="M30" s="94" t="s">
        <v>28</v>
      </c>
      <c r="N30" s="94" t="s">
        <v>89</v>
      </c>
      <c r="O30" s="94" t="s">
        <v>90</v>
      </c>
    </row>
    <row r="31" spans="2:15" x14ac:dyDescent="0.35">
      <c r="B31" s="95"/>
      <c r="C31" s="12"/>
      <c r="D31" s="12"/>
      <c r="E31" s="12"/>
      <c r="F31" s="12"/>
      <c r="G31" s="58" t="s">
        <v>15</v>
      </c>
      <c r="H31" s="70"/>
      <c r="I31" s="70"/>
      <c r="J31" s="70" t="str">
        <f>B32</f>
        <v>Kock 1</v>
      </c>
      <c r="K31" s="94">
        <f t="shared" ref="K31:N36" si="0">C32</f>
        <v>8</v>
      </c>
      <c r="L31" s="94">
        <f t="shared" si="0"/>
        <v>8</v>
      </c>
      <c r="M31" s="94">
        <f t="shared" si="0"/>
        <v>7</v>
      </c>
      <c r="N31" s="94">
        <f t="shared" si="0"/>
        <v>7</v>
      </c>
      <c r="O31" s="94"/>
    </row>
    <row r="32" spans="2:15" x14ac:dyDescent="0.35">
      <c r="B32" s="12" t="s">
        <v>91</v>
      </c>
      <c r="C32" s="63">
        <v>8</v>
      </c>
      <c r="D32" s="63">
        <v>8</v>
      </c>
      <c r="E32" s="63">
        <v>7</v>
      </c>
      <c r="F32" s="63">
        <v>7</v>
      </c>
      <c r="G32" s="59"/>
      <c r="H32" s="70"/>
      <c r="I32" s="70"/>
      <c r="J32" s="70" t="str">
        <f t="shared" ref="J32:J36" si="1">B33</f>
        <v>Kock2</v>
      </c>
      <c r="K32" s="94">
        <f t="shared" si="0"/>
        <v>6.5</v>
      </c>
      <c r="L32" s="94">
        <f t="shared" si="0"/>
        <v>7</v>
      </c>
      <c r="M32" s="94">
        <f t="shared" si="0"/>
        <v>6.5</v>
      </c>
      <c r="N32" s="94">
        <f t="shared" si="0"/>
        <v>7</v>
      </c>
      <c r="O32" s="94"/>
    </row>
    <row r="33" spans="2:15" x14ac:dyDescent="0.35">
      <c r="B33" s="11" t="s">
        <v>92</v>
      </c>
      <c r="C33" s="64">
        <v>6.5</v>
      </c>
      <c r="D33" s="64">
        <v>7</v>
      </c>
      <c r="E33" s="64">
        <v>6.5</v>
      </c>
      <c r="F33" s="64">
        <v>7</v>
      </c>
      <c r="G33" s="14"/>
      <c r="H33" s="70"/>
      <c r="I33" s="70"/>
      <c r="J33" s="70" t="str">
        <f t="shared" si="1"/>
        <v>Kock 3</v>
      </c>
      <c r="K33" s="94">
        <f t="shared" si="0"/>
        <v>9</v>
      </c>
      <c r="L33" s="94">
        <f t="shared" si="0"/>
        <v>9</v>
      </c>
      <c r="M33" s="94">
        <f t="shared" si="0"/>
        <v>9</v>
      </c>
      <c r="N33" s="94">
        <f t="shared" si="0"/>
        <v>9</v>
      </c>
      <c r="O33" s="94"/>
    </row>
    <row r="34" spans="2:15" x14ac:dyDescent="0.35">
      <c r="B34" s="11" t="s">
        <v>93</v>
      </c>
      <c r="C34" s="64">
        <v>9</v>
      </c>
      <c r="D34" s="64">
        <v>9</v>
      </c>
      <c r="E34" s="64">
        <v>9</v>
      </c>
      <c r="F34" s="64">
        <v>9</v>
      </c>
      <c r="G34" s="14"/>
      <c r="H34" s="70"/>
      <c r="I34" s="70"/>
      <c r="J34" s="70" t="str">
        <f t="shared" si="1"/>
        <v>Kock 4</v>
      </c>
      <c r="K34" s="94">
        <f t="shared" si="0"/>
        <v>6</v>
      </c>
      <c r="L34" s="94">
        <f t="shared" si="0"/>
        <v>8</v>
      </c>
      <c r="M34" s="94">
        <f t="shared" si="0"/>
        <v>8</v>
      </c>
      <c r="N34" s="94">
        <f t="shared" si="0"/>
        <v>8</v>
      </c>
      <c r="O34" s="94"/>
    </row>
    <row r="35" spans="2:15" x14ac:dyDescent="0.35">
      <c r="B35" s="11" t="s">
        <v>94</v>
      </c>
      <c r="C35" s="64">
        <v>6</v>
      </c>
      <c r="D35" s="64">
        <v>8</v>
      </c>
      <c r="E35" s="64">
        <v>8</v>
      </c>
      <c r="F35" s="64">
        <v>8</v>
      </c>
      <c r="G35" s="14"/>
      <c r="H35" s="70"/>
      <c r="I35" s="70"/>
      <c r="J35" s="70" t="str">
        <f t="shared" si="1"/>
        <v>Kock 5</v>
      </c>
      <c r="K35" s="94">
        <f t="shared" si="0"/>
        <v>7.5</v>
      </c>
      <c r="L35" s="94">
        <f t="shared" si="0"/>
        <v>7.5</v>
      </c>
      <c r="M35" s="94">
        <f t="shared" si="0"/>
        <v>8</v>
      </c>
      <c r="N35" s="94">
        <f t="shared" si="0"/>
        <v>8.5</v>
      </c>
      <c r="O35" s="94"/>
    </row>
    <row r="36" spans="2:15" x14ac:dyDescent="0.35">
      <c r="B36" s="11" t="s">
        <v>95</v>
      </c>
      <c r="C36" s="64">
        <v>7.5</v>
      </c>
      <c r="D36" s="64">
        <v>7.5</v>
      </c>
      <c r="E36" s="64">
        <v>8</v>
      </c>
      <c r="F36" s="64">
        <v>8.5</v>
      </c>
      <c r="G36" s="14"/>
      <c r="H36" s="70"/>
      <c r="I36" s="70"/>
      <c r="J36" s="70" t="str">
        <f t="shared" si="1"/>
        <v>Kock 6</v>
      </c>
      <c r="K36" s="94">
        <f t="shared" si="0"/>
        <v>8</v>
      </c>
      <c r="L36" s="94">
        <f t="shared" si="0"/>
        <v>8</v>
      </c>
      <c r="M36" s="94">
        <f t="shared" si="0"/>
        <v>7</v>
      </c>
      <c r="N36" s="94">
        <f t="shared" si="0"/>
        <v>8</v>
      </c>
      <c r="O36" s="94"/>
    </row>
    <row r="37" spans="2:15" x14ac:dyDescent="0.35">
      <c r="B37" s="11" t="s">
        <v>96</v>
      </c>
      <c r="C37" s="64">
        <v>8</v>
      </c>
      <c r="D37" s="64">
        <v>8</v>
      </c>
      <c r="E37" s="64">
        <v>7</v>
      </c>
      <c r="F37" s="64">
        <v>8</v>
      </c>
      <c r="G37" s="14"/>
      <c r="H37" s="70"/>
      <c r="I37" s="70"/>
      <c r="J37" s="70" t="e">
        <f>#REF!</f>
        <v>#REF!</v>
      </c>
      <c r="K37" s="94" t="e">
        <f>#REF!</f>
        <v>#REF!</v>
      </c>
      <c r="L37" s="94" t="e">
        <f>#REF!</f>
        <v>#REF!</v>
      </c>
      <c r="M37" s="94" t="e">
        <f>#REF!</f>
        <v>#REF!</v>
      </c>
      <c r="N37" s="94" t="e">
        <f>#REF!</f>
        <v>#REF!</v>
      </c>
      <c r="O37" s="94"/>
    </row>
    <row r="38" spans="2:15" x14ac:dyDescent="0.35">
      <c r="B38" s="11" t="s">
        <v>97</v>
      </c>
      <c r="C38" s="14">
        <f>SUM(C32:C37)</f>
        <v>45</v>
      </c>
      <c r="D38" s="14">
        <f>SUM(D32:D37)</f>
        <v>47.5</v>
      </c>
      <c r="E38" s="14">
        <f>SUM(E32:E37)</f>
        <v>45.5</v>
      </c>
      <c r="F38" s="14">
        <f>SUM(F32:F37)*2</f>
        <v>95</v>
      </c>
      <c r="G38" s="61">
        <f>SUM(C38:F38)/C25</f>
        <v>38.833333333333336</v>
      </c>
      <c r="H38" s="70"/>
      <c r="I38" s="70"/>
      <c r="J38" s="70"/>
      <c r="K38" s="70"/>
      <c r="L38" s="70"/>
      <c r="M38" s="70"/>
      <c r="N38" s="70"/>
      <c r="O38" s="70"/>
    </row>
    <row r="39" spans="2:15" x14ac:dyDescent="0.35">
      <c r="B39" s="15" t="s">
        <v>98</v>
      </c>
      <c r="C39" s="16">
        <f>C38/C25</f>
        <v>7.5</v>
      </c>
      <c r="D39" s="16">
        <f>D38/C25</f>
        <v>7.916666666666667</v>
      </c>
      <c r="E39" s="16">
        <f>E38/C25</f>
        <v>7.583333333333333</v>
      </c>
      <c r="F39" s="16">
        <f>F38/C25</f>
        <v>15.833333333333334</v>
      </c>
      <c r="G39" s="62">
        <f>SUM(C39:F39)</f>
        <v>38.833333333333336</v>
      </c>
      <c r="H39" s="70"/>
      <c r="I39" s="70"/>
      <c r="J39" s="70"/>
      <c r="K39" s="70"/>
      <c r="L39" s="70"/>
      <c r="M39" s="70"/>
      <c r="N39" s="70"/>
      <c r="O39" s="70"/>
    </row>
    <row r="41" spans="2:15" ht="21" x14ac:dyDescent="0.5">
      <c r="B41" s="2" t="s">
        <v>99</v>
      </c>
      <c r="C41" s="70"/>
      <c r="D41" s="70"/>
      <c r="E41" s="70"/>
      <c r="F41" s="70"/>
      <c r="G41" s="2" t="s">
        <v>100</v>
      </c>
      <c r="H41" s="70"/>
      <c r="I41" s="70"/>
      <c r="J41" s="70"/>
      <c r="K41" s="70"/>
      <c r="L41" s="70"/>
      <c r="M41" s="70"/>
      <c r="N41" s="70"/>
      <c r="O41" s="70"/>
    </row>
    <row r="42" spans="2:15" ht="21" x14ac:dyDescent="0.5">
      <c r="B42" s="2" t="s">
        <v>101</v>
      </c>
      <c r="C42" s="5"/>
      <c r="D42" s="4"/>
      <c r="E42" s="4"/>
      <c r="F42" s="4"/>
      <c r="G42" s="2" t="s">
        <v>102</v>
      </c>
      <c r="H42" s="4" t="s">
        <v>103</v>
      </c>
      <c r="I42" s="70"/>
      <c r="J42" s="70"/>
      <c r="K42" s="70"/>
      <c r="L42" s="70"/>
      <c r="M42" s="70"/>
      <c r="N42" s="70"/>
      <c r="O42" s="70"/>
    </row>
    <row r="43" spans="2:15" ht="21" x14ac:dyDescent="0.5">
      <c r="B43" s="2" t="s">
        <v>104</v>
      </c>
      <c r="C43" s="4"/>
      <c r="D43" s="4"/>
      <c r="E43" s="4"/>
      <c r="F43" s="4"/>
      <c r="G43" s="4"/>
      <c r="H43" s="4" t="s">
        <v>105</v>
      </c>
      <c r="I43" s="70"/>
      <c r="J43" s="70"/>
      <c r="K43" s="70"/>
      <c r="L43" s="70"/>
      <c r="M43" s="70"/>
      <c r="N43" s="70"/>
      <c r="O43" s="70"/>
    </row>
    <row r="44" spans="2:15" ht="21" x14ac:dyDescent="0.5">
      <c r="B44" s="2" t="s">
        <v>106</v>
      </c>
      <c r="C44" s="4" t="s">
        <v>107</v>
      </c>
      <c r="D44" s="4"/>
      <c r="E44" s="4"/>
      <c r="F44" s="4"/>
      <c r="G44" s="4"/>
      <c r="H44" s="4" t="s">
        <v>108</v>
      </c>
      <c r="I44" s="70"/>
      <c r="J44" s="70"/>
      <c r="K44" s="70"/>
      <c r="L44" s="70"/>
      <c r="M44" s="70"/>
      <c r="N44" s="70"/>
      <c r="O44" s="70"/>
    </row>
    <row r="45" spans="2:15" ht="21" x14ac:dyDescent="0.5">
      <c r="B45" s="2" t="s">
        <v>109</v>
      </c>
      <c r="C45" s="4" t="s">
        <v>110</v>
      </c>
      <c r="D45" s="4"/>
      <c r="E45" s="4"/>
      <c r="F45" s="4"/>
      <c r="G45" s="2" t="s">
        <v>111</v>
      </c>
      <c r="H45" s="4" t="s">
        <v>112</v>
      </c>
      <c r="I45" s="70"/>
      <c r="J45" s="70"/>
      <c r="K45" s="70"/>
      <c r="L45" s="70"/>
      <c r="M45" s="70"/>
      <c r="N45" s="70"/>
      <c r="O45" s="70"/>
    </row>
    <row r="46" spans="2:15" ht="21" x14ac:dyDescent="0.5">
      <c r="B46" s="2" t="s">
        <v>113</v>
      </c>
      <c r="C46" s="4" t="s">
        <v>114</v>
      </c>
      <c r="D46" s="4"/>
      <c r="E46" s="4"/>
      <c r="F46" s="4"/>
      <c r="G46" s="4"/>
      <c r="H46" s="4"/>
      <c r="I46" s="70"/>
      <c r="J46" s="70"/>
      <c r="K46" s="70"/>
      <c r="L46" s="70"/>
      <c r="M46" s="70"/>
      <c r="N46" s="70"/>
      <c r="O46" s="70"/>
    </row>
    <row r="47" spans="2:15" ht="21" x14ac:dyDescent="0.5">
      <c r="B47" s="2" t="s">
        <v>115</v>
      </c>
      <c r="C47" s="4" t="s">
        <v>116</v>
      </c>
      <c r="D47" s="4"/>
      <c r="E47" s="4"/>
      <c r="F47" s="4"/>
      <c r="G47" s="2" t="s">
        <v>117</v>
      </c>
      <c r="H47" s="4" t="s">
        <v>118</v>
      </c>
      <c r="I47" s="70"/>
      <c r="J47" s="70"/>
      <c r="K47" s="70"/>
      <c r="L47" s="70"/>
      <c r="M47" s="70"/>
      <c r="N47" s="70"/>
      <c r="O47" s="70"/>
    </row>
    <row r="48" spans="2:15" ht="21" x14ac:dyDescent="0.5">
      <c r="B48" s="2" t="s">
        <v>119</v>
      </c>
      <c r="C48" s="4"/>
      <c r="D48" s="4"/>
      <c r="E48" s="4"/>
      <c r="F48" s="4"/>
      <c r="G48" s="4"/>
      <c r="H48" s="4" t="s">
        <v>120</v>
      </c>
      <c r="I48" s="70"/>
      <c r="J48" s="70"/>
      <c r="K48" s="70"/>
      <c r="L48" s="70"/>
      <c r="M48" s="70"/>
      <c r="N48" s="70"/>
      <c r="O48" s="70"/>
    </row>
    <row r="49" spans="2:8" ht="21" x14ac:dyDescent="0.5">
      <c r="B49" s="2" t="s">
        <v>121</v>
      </c>
      <c r="C49" s="4" t="s">
        <v>122</v>
      </c>
      <c r="D49" s="4"/>
      <c r="E49" s="4"/>
      <c r="F49" s="4"/>
      <c r="G49" s="4"/>
      <c r="H49" s="4"/>
    </row>
    <row r="50" spans="2:8" ht="21" x14ac:dyDescent="0.5">
      <c r="B50" s="2" t="s">
        <v>123</v>
      </c>
      <c r="C50" s="4" t="s">
        <v>124</v>
      </c>
      <c r="D50" s="4"/>
      <c r="E50" s="4"/>
      <c r="F50" s="4"/>
      <c r="G50" s="2" t="s">
        <v>125</v>
      </c>
      <c r="H50" s="4" t="s">
        <v>126</v>
      </c>
    </row>
    <row r="51" spans="2:8" ht="21" x14ac:dyDescent="0.5">
      <c r="B51" s="2" t="s">
        <v>127</v>
      </c>
      <c r="C51" s="4"/>
      <c r="D51" s="4"/>
      <c r="E51" s="4"/>
      <c r="F51" s="4"/>
      <c r="G51" s="4"/>
      <c r="H51" s="4" t="s">
        <v>128</v>
      </c>
    </row>
    <row r="52" spans="2:8" ht="21" x14ac:dyDescent="0.5">
      <c r="B52" s="2" t="s">
        <v>129</v>
      </c>
      <c r="C52" s="4" t="s">
        <v>130</v>
      </c>
      <c r="D52" s="4"/>
      <c r="E52" s="4"/>
      <c r="F52" s="4"/>
      <c r="G52" s="4"/>
      <c r="H52" s="4" t="s">
        <v>131</v>
      </c>
    </row>
    <row r="53" spans="2:8" ht="21" x14ac:dyDescent="0.5">
      <c r="B53" s="2" t="s">
        <v>132</v>
      </c>
      <c r="C53" s="4"/>
      <c r="D53" s="70"/>
      <c r="E53" s="70"/>
      <c r="F53" s="70"/>
      <c r="G53" s="4"/>
      <c r="H53" s="4"/>
    </row>
    <row r="54" spans="2:8" ht="21" x14ac:dyDescent="0.5">
      <c r="B54" s="70"/>
      <c r="C54" s="70"/>
      <c r="D54" s="4"/>
      <c r="E54" s="4"/>
      <c r="F54" s="4"/>
      <c r="G54" s="4"/>
      <c r="H54" s="4"/>
    </row>
    <row r="55" spans="2:8" ht="21" x14ac:dyDescent="0.5">
      <c r="B55" s="2" t="s">
        <v>133</v>
      </c>
      <c r="C55" s="4" t="s">
        <v>134</v>
      </c>
      <c r="D55" s="5"/>
      <c r="E55" s="5"/>
      <c r="F55" s="5"/>
      <c r="G55" s="2"/>
      <c r="H55" s="4"/>
    </row>
    <row r="56" spans="2:8" ht="21" x14ac:dyDescent="0.5">
      <c r="B56" s="4"/>
      <c r="C56" s="5" t="s">
        <v>135</v>
      </c>
      <c r="D56" s="5"/>
      <c r="E56" s="5"/>
      <c r="F56" s="5"/>
      <c r="G56" s="2"/>
      <c r="H56" s="70"/>
    </row>
    <row r="57" spans="2:8" ht="21" x14ac:dyDescent="0.5">
      <c r="B57" s="4"/>
      <c r="C57" s="5"/>
      <c r="D57" s="70"/>
      <c r="E57" s="70"/>
      <c r="F57" s="70"/>
      <c r="G57" s="70"/>
      <c r="H57" s="70"/>
    </row>
    <row r="58" spans="2:8" ht="21" x14ac:dyDescent="0.5">
      <c r="B58" s="81"/>
      <c r="C58" s="4"/>
      <c r="D58" s="70"/>
      <c r="E58" s="70"/>
      <c r="F58" s="70"/>
      <c r="G58" s="90"/>
      <c r="H58" s="70"/>
    </row>
    <row r="59" spans="2:8" ht="21" x14ac:dyDescent="0.5">
      <c r="B59" s="5"/>
      <c r="C59" s="70"/>
      <c r="D59" s="3"/>
      <c r="E59" s="3"/>
      <c r="F59" s="3"/>
      <c r="G59" s="70"/>
      <c r="H59" s="70"/>
    </row>
    <row r="60" spans="2:8" ht="21" x14ac:dyDescent="0.5">
      <c r="B60" s="82"/>
      <c r="C60" s="3"/>
      <c r="D60" s="5"/>
      <c r="E60" s="5"/>
      <c r="F60" s="5"/>
      <c r="G60" s="90"/>
      <c r="H60" s="70"/>
    </row>
    <row r="61" spans="2:8" ht="21" x14ac:dyDescent="0.5">
      <c r="B61" s="3"/>
      <c r="C61" s="5"/>
      <c r="D61" s="4"/>
      <c r="E61" s="4"/>
      <c r="F61" s="4"/>
      <c r="G61" s="18"/>
      <c r="H61" s="70"/>
    </row>
    <row r="62" spans="2:8" ht="21" x14ac:dyDescent="0.5">
      <c r="B62" s="5"/>
      <c r="C62" s="5"/>
      <c r="D62" s="70"/>
      <c r="E62" s="70"/>
      <c r="F62" s="70"/>
      <c r="G62" s="90"/>
      <c r="H62" s="70"/>
    </row>
    <row r="63" spans="2:8" ht="21" x14ac:dyDescent="0.5">
      <c r="B63" s="20"/>
      <c r="C63" s="90"/>
      <c r="D63" s="4"/>
      <c r="E63" s="4"/>
      <c r="F63" s="4"/>
      <c r="G63" s="70"/>
      <c r="H63" s="70"/>
    </row>
    <row r="64" spans="2:8" x14ac:dyDescent="0.35">
      <c r="B64" s="19"/>
      <c r="C64" s="70"/>
      <c r="D64" s="70"/>
      <c r="E64" s="70"/>
      <c r="F64" s="70"/>
      <c r="G64" s="70"/>
      <c r="H64" s="70"/>
    </row>
    <row r="65" spans="2:9" x14ac:dyDescent="0.35">
      <c r="B65" s="90"/>
      <c r="C65" s="70"/>
      <c r="D65" s="70"/>
      <c r="E65" s="70"/>
      <c r="F65" s="70"/>
      <c r="G65" s="70"/>
      <c r="H65" s="70"/>
      <c r="I65" s="70"/>
    </row>
    <row r="66" spans="2:9" ht="18.649999999999999" customHeight="1" x14ac:dyDescent="0.35">
      <c r="B66" s="90"/>
      <c r="C66" s="90"/>
      <c r="D66" s="70"/>
      <c r="E66" s="70"/>
      <c r="F66" s="70"/>
      <c r="G66" s="70"/>
      <c r="H66" s="70"/>
      <c r="I66" s="70"/>
    </row>
    <row r="67" spans="2:9" ht="18.649999999999999" customHeight="1" x14ac:dyDescent="0.35">
      <c r="B67" s="90"/>
      <c r="C67" s="90"/>
      <c r="D67" s="70"/>
      <c r="E67" s="70"/>
      <c r="F67" s="70"/>
      <c r="G67" s="70"/>
      <c r="H67" s="70"/>
      <c r="I67" s="70"/>
    </row>
    <row r="68" spans="2:9" x14ac:dyDescent="0.35">
      <c r="B68" s="90"/>
      <c r="C68" s="90"/>
      <c r="D68" s="70"/>
      <c r="E68" s="70"/>
      <c r="F68" s="70"/>
      <c r="G68" s="70"/>
      <c r="H68" s="70"/>
      <c r="I68" s="70"/>
    </row>
    <row r="69" spans="2:9" x14ac:dyDescent="0.35">
      <c r="B69" s="90"/>
      <c r="C69" s="90"/>
      <c r="D69" s="70"/>
      <c r="E69" s="70"/>
      <c r="F69" s="70"/>
      <c r="G69" s="70"/>
      <c r="H69" s="70"/>
      <c r="I69" s="70"/>
    </row>
    <row r="70" spans="2:9" x14ac:dyDescent="0.35">
      <c r="B70" s="90"/>
      <c r="C70" s="90"/>
      <c r="D70" s="70"/>
      <c r="E70" s="70"/>
      <c r="F70" s="70"/>
      <c r="G70" s="70"/>
      <c r="H70" s="70"/>
      <c r="I70" s="70"/>
    </row>
    <row r="71" spans="2:9" x14ac:dyDescent="0.35">
      <c r="B71" s="90"/>
      <c r="C71" s="90"/>
      <c r="D71" s="70"/>
      <c r="E71" s="70"/>
      <c r="F71" s="70"/>
      <c r="G71" s="70"/>
      <c r="H71" s="70"/>
      <c r="I71" s="70"/>
    </row>
    <row r="72" spans="2:9" x14ac:dyDescent="0.35">
      <c r="B72" s="90"/>
      <c r="C72" s="90"/>
      <c r="D72" s="70"/>
      <c r="E72" s="70"/>
      <c r="F72" s="70"/>
      <c r="G72" s="70"/>
      <c r="H72" s="70"/>
      <c r="I72" s="70"/>
    </row>
    <row r="73" spans="2:9" x14ac:dyDescent="0.35">
      <c r="B73" s="90"/>
      <c r="C73" s="90"/>
      <c r="D73" s="70"/>
      <c r="E73" s="70"/>
      <c r="F73" s="70"/>
      <c r="G73" s="70"/>
      <c r="H73" s="70"/>
      <c r="I73" s="70"/>
    </row>
    <row r="74" spans="2:9" x14ac:dyDescent="0.35">
      <c r="B74" s="90"/>
      <c r="C74" s="90"/>
      <c r="D74" s="70"/>
      <c r="E74" s="70"/>
      <c r="F74" s="70"/>
      <c r="G74" s="70"/>
      <c r="H74" s="70"/>
      <c r="I74" s="70"/>
    </row>
    <row r="75" spans="2:9" x14ac:dyDescent="0.35">
      <c r="B75" s="90"/>
      <c r="C75" s="90"/>
      <c r="D75" s="70"/>
      <c r="E75" s="70"/>
      <c r="F75" s="70"/>
      <c r="G75" s="70"/>
      <c r="H75" s="70"/>
      <c r="I75" s="70"/>
    </row>
    <row r="76" spans="2:9" x14ac:dyDescent="0.35">
      <c r="B76" s="90"/>
      <c r="C76" s="90"/>
      <c r="D76" s="70"/>
      <c r="E76" s="70"/>
      <c r="F76" s="70"/>
      <c r="G76" s="70"/>
      <c r="H76" s="90"/>
      <c r="I76" s="90"/>
    </row>
    <row r="77" spans="2:9" x14ac:dyDescent="0.35">
      <c r="B77" s="90"/>
      <c r="C77" s="90"/>
      <c r="D77" s="23"/>
      <c r="E77" s="23"/>
      <c r="F77" s="23"/>
      <c r="G77" s="70"/>
      <c r="H77" s="90"/>
      <c r="I77" s="90"/>
    </row>
    <row r="78" spans="2:9" x14ac:dyDescent="0.35">
      <c r="B78" s="6"/>
      <c r="C78" s="23"/>
      <c r="D78" s="23"/>
      <c r="E78" s="23"/>
      <c r="F78" s="23"/>
      <c r="G78" s="70"/>
      <c r="H78" s="90"/>
      <c r="I78" s="90"/>
    </row>
    <row r="79" spans="2:9" x14ac:dyDescent="0.35">
      <c r="B79" s="6"/>
      <c r="C79" s="23"/>
      <c r="D79" s="6"/>
      <c r="E79" s="6"/>
      <c r="F79" s="6"/>
      <c r="G79" s="6"/>
      <c r="H79" s="90"/>
      <c r="I79" s="90"/>
    </row>
    <row r="80" spans="2:9" x14ac:dyDescent="0.35">
      <c r="B80" s="6"/>
      <c r="C80" s="6"/>
      <c r="D80" s="6"/>
      <c r="E80" s="6"/>
      <c r="F80" s="6"/>
      <c r="G80" s="6"/>
      <c r="H80" s="90"/>
      <c r="I80" s="90"/>
    </row>
    <row r="81" spans="2:9" x14ac:dyDescent="0.35">
      <c r="B81" s="6"/>
      <c r="C81" s="6"/>
      <c r="D81" s="22"/>
      <c r="E81" s="22"/>
      <c r="F81" s="22"/>
      <c r="G81" s="6"/>
      <c r="H81" s="90"/>
      <c r="I81" s="90"/>
    </row>
    <row r="82" spans="2:9" x14ac:dyDescent="0.35">
      <c r="B82" s="6"/>
      <c r="C82" s="22"/>
      <c r="D82" s="6"/>
      <c r="E82" s="6"/>
      <c r="F82" s="6"/>
      <c r="G82" s="6"/>
      <c r="H82" s="90"/>
      <c r="I82" s="90"/>
    </row>
    <row r="83" spans="2:9" ht="23.5" customHeight="1" x14ac:dyDescent="0.35">
      <c r="B83" s="6"/>
      <c r="C83" s="6"/>
      <c r="D83" s="17"/>
      <c r="E83" s="17"/>
      <c r="F83" s="17"/>
      <c r="G83" s="22"/>
      <c r="H83" s="90"/>
      <c r="I83" s="90"/>
    </row>
    <row r="84" spans="2:9" ht="23.5" customHeight="1" x14ac:dyDescent="0.35">
      <c r="B84" s="17"/>
      <c r="C84" s="17"/>
      <c r="D84" s="17"/>
      <c r="E84" s="17"/>
      <c r="F84" s="17"/>
      <c r="G84" s="6"/>
      <c r="H84" s="90"/>
      <c r="I84" s="90"/>
    </row>
    <row r="85" spans="2:9" ht="33.65" customHeight="1" x14ac:dyDescent="0.35">
      <c r="B85" s="17"/>
      <c r="C85" s="17"/>
      <c r="D85" s="17"/>
      <c r="E85" s="17"/>
      <c r="F85" s="17"/>
      <c r="G85" s="17"/>
      <c r="H85" s="90"/>
      <c r="I85" s="90"/>
    </row>
    <row r="86" spans="2:9" x14ac:dyDescent="0.35">
      <c r="B86" s="17"/>
      <c r="C86" s="17"/>
      <c r="D86" s="6"/>
      <c r="E86" s="6"/>
      <c r="F86" s="6"/>
      <c r="G86" s="17"/>
      <c r="H86" s="90"/>
      <c r="I86" s="90"/>
    </row>
    <row r="87" spans="2:9" x14ac:dyDescent="0.35">
      <c r="B87" s="8"/>
      <c r="C87" s="6"/>
      <c r="D87" s="6"/>
      <c r="E87" s="6"/>
      <c r="F87" s="6"/>
      <c r="G87" s="17"/>
      <c r="H87" s="90"/>
      <c r="I87" s="90"/>
    </row>
    <row r="88" spans="2:9" x14ac:dyDescent="0.35">
      <c r="B88" s="6"/>
      <c r="C88" s="6"/>
      <c r="D88" s="6"/>
      <c r="E88" s="6"/>
      <c r="F88" s="6"/>
      <c r="G88" s="6"/>
      <c r="H88" s="90"/>
      <c r="I88" s="90"/>
    </row>
    <row r="89" spans="2:9" x14ac:dyDescent="0.35">
      <c r="B89" s="6"/>
      <c r="C89" s="6"/>
      <c r="D89" s="24"/>
      <c r="E89" s="24"/>
      <c r="F89" s="24"/>
      <c r="G89" s="6"/>
      <c r="H89" s="90"/>
      <c r="I89" s="90"/>
    </row>
    <row r="90" spans="2:9" x14ac:dyDescent="0.35">
      <c r="B90" s="6"/>
      <c r="C90" s="24"/>
      <c r="D90" s="6"/>
      <c r="E90" s="6"/>
      <c r="F90" s="6"/>
      <c r="G90" s="6"/>
      <c r="H90" s="90"/>
      <c r="I90" s="90"/>
    </row>
    <row r="91" spans="2:9" x14ac:dyDescent="0.35">
      <c r="B91" s="6"/>
      <c r="C91" s="6"/>
      <c r="D91" s="6"/>
      <c r="E91" s="6"/>
      <c r="F91" s="6"/>
      <c r="G91" s="6"/>
      <c r="H91" s="90"/>
      <c r="I91" s="90"/>
    </row>
    <row r="92" spans="2:9" x14ac:dyDescent="0.35">
      <c r="B92" s="6"/>
      <c r="C92" s="6"/>
      <c r="D92" s="6"/>
      <c r="E92" s="6"/>
      <c r="F92" s="6"/>
      <c r="G92" s="6"/>
      <c r="H92" s="90"/>
      <c r="I92" s="90"/>
    </row>
    <row r="93" spans="2:9" x14ac:dyDescent="0.35">
      <c r="B93" s="6"/>
      <c r="C93" s="6"/>
      <c r="D93" s="24"/>
      <c r="E93" s="24"/>
      <c r="F93" s="24"/>
      <c r="G93" s="6"/>
      <c r="H93" s="90"/>
      <c r="I93" s="90"/>
    </row>
    <row r="94" spans="2:9" x14ac:dyDescent="0.35">
      <c r="B94" s="6"/>
      <c r="C94" s="24"/>
      <c r="D94" s="24"/>
      <c r="E94" s="24"/>
      <c r="F94" s="24"/>
      <c r="G94" s="6"/>
      <c r="H94" s="90"/>
      <c r="I94" s="90"/>
    </row>
    <row r="95" spans="2:9" x14ac:dyDescent="0.35">
      <c r="B95" s="6"/>
      <c r="C95" s="24"/>
      <c r="D95" s="6"/>
      <c r="E95" s="6"/>
      <c r="F95" s="6"/>
      <c r="G95" s="6"/>
      <c r="H95" s="90"/>
      <c r="I95" s="90"/>
    </row>
    <row r="96" spans="2:9" x14ac:dyDescent="0.35">
      <c r="B96" s="6"/>
      <c r="C96" s="6"/>
      <c r="D96" s="6"/>
      <c r="E96" s="6"/>
      <c r="F96" s="6"/>
      <c r="G96" s="6"/>
      <c r="H96" s="90"/>
      <c r="I96" s="90"/>
    </row>
    <row r="97" spans="2:9" x14ac:dyDescent="0.35">
      <c r="B97" s="6"/>
      <c r="C97" s="6"/>
      <c r="D97" s="6"/>
      <c r="E97" s="6"/>
      <c r="F97" s="6"/>
      <c r="G97" s="6"/>
      <c r="H97" s="90"/>
      <c r="I97" s="90"/>
    </row>
    <row r="98" spans="2:9" x14ac:dyDescent="0.35">
      <c r="B98" s="6"/>
      <c r="C98" s="6"/>
      <c r="D98" s="6"/>
      <c r="E98" s="6"/>
      <c r="F98" s="6"/>
      <c r="G98" s="6"/>
      <c r="H98" s="90"/>
      <c r="I98" s="90"/>
    </row>
    <row r="99" spans="2:9" x14ac:dyDescent="0.35">
      <c r="B99" s="6"/>
      <c r="C99" s="6"/>
      <c r="D99" s="22"/>
      <c r="E99" s="22"/>
      <c r="F99" s="22"/>
      <c r="G99" s="6"/>
      <c r="H99" s="90"/>
      <c r="I99" s="90"/>
    </row>
    <row r="100" spans="2:9" x14ac:dyDescent="0.35">
      <c r="B100" s="6"/>
      <c r="C100" s="22"/>
      <c r="D100" s="6"/>
      <c r="E100" s="6"/>
      <c r="F100" s="6"/>
      <c r="G100" s="6"/>
      <c r="H100" s="90"/>
      <c r="I100" s="90"/>
    </row>
    <row r="101" spans="2:9" x14ac:dyDescent="0.35">
      <c r="B101" s="6"/>
      <c r="C101" s="6"/>
      <c r="D101" s="6"/>
      <c r="E101" s="6"/>
      <c r="F101" s="6"/>
      <c r="G101" s="22"/>
      <c r="H101" s="90"/>
      <c r="I101" s="90"/>
    </row>
    <row r="102" spans="2:9" x14ac:dyDescent="0.35">
      <c r="B102" s="6"/>
      <c r="C102" s="6"/>
      <c r="D102" s="6"/>
      <c r="E102" s="6"/>
      <c r="F102" s="6"/>
      <c r="G102" s="6"/>
      <c r="H102" s="90"/>
      <c r="I102" s="90"/>
    </row>
    <row r="103" spans="2:9" x14ac:dyDescent="0.35">
      <c r="B103" s="6"/>
      <c r="C103" s="6"/>
      <c r="D103" s="6"/>
      <c r="E103" s="6"/>
      <c r="F103" s="6"/>
      <c r="G103" s="6"/>
      <c r="H103" s="90"/>
      <c r="I103" s="90"/>
    </row>
    <row r="104" spans="2:9" x14ac:dyDescent="0.35">
      <c r="B104" s="8"/>
      <c r="C104" s="6"/>
      <c r="D104" s="6"/>
      <c r="E104" s="6"/>
      <c r="F104" s="6"/>
      <c r="G104" s="6"/>
      <c r="H104" s="90"/>
      <c r="I104" s="90"/>
    </row>
    <row r="105" spans="2:9" x14ac:dyDescent="0.35">
      <c r="B105" s="6"/>
      <c r="C105" s="6"/>
      <c r="D105" s="6"/>
      <c r="E105" s="6"/>
      <c r="F105" s="6"/>
      <c r="G105" s="6"/>
      <c r="H105" s="90"/>
      <c r="I105" s="90"/>
    </row>
    <row r="106" spans="2:9" x14ac:dyDescent="0.35">
      <c r="B106" s="6"/>
      <c r="C106" s="6"/>
      <c r="D106" s="6"/>
      <c r="E106" s="6"/>
      <c r="F106" s="6"/>
      <c r="G106" s="6"/>
      <c r="H106" s="90"/>
      <c r="I106" s="90"/>
    </row>
    <row r="107" spans="2:9" x14ac:dyDescent="0.35">
      <c r="B107" s="6"/>
      <c r="C107" s="6"/>
      <c r="D107" s="6"/>
      <c r="E107" s="6"/>
      <c r="F107" s="6"/>
      <c r="G107" s="6"/>
      <c r="H107" s="90"/>
      <c r="I107" s="90"/>
    </row>
    <row r="108" spans="2:9" x14ac:dyDescent="0.35">
      <c r="B108" s="6"/>
      <c r="C108" s="6"/>
      <c r="D108" s="6"/>
      <c r="E108" s="6"/>
      <c r="F108" s="6"/>
      <c r="G108" s="6"/>
      <c r="H108" s="90"/>
      <c r="I108" s="90"/>
    </row>
    <row r="109" spans="2:9" x14ac:dyDescent="0.35">
      <c r="B109" s="6"/>
      <c r="C109" s="6"/>
      <c r="D109" s="6"/>
      <c r="E109" s="6"/>
      <c r="F109" s="6"/>
      <c r="G109" s="6"/>
      <c r="H109" s="90"/>
      <c r="I109" s="90"/>
    </row>
    <row r="110" spans="2:9" x14ac:dyDescent="0.35">
      <c r="B110" s="6"/>
      <c r="C110" s="6"/>
      <c r="D110" s="24"/>
      <c r="E110" s="24"/>
      <c r="F110" s="24"/>
      <c r="G110" s="6"/>
      <c r="H110" s="90"/>
      <c r="I110" s="90"/>
    </row>
    <row r="111" spans="2:9" x14ac:dyDescent="0.35">
      <c r="B111" s="6"/>
      <c r="C111" s="24"/>
      <c r="D111" s="24"/>
      <c r="E111" s="24"/>
      <c r="F111" s="24"/>
      <c r="G111" s="6"/>
      <c r="H111" s="90"/>
      <c r="I111" s="90"/>
    </row>
    <row r="112" spans="2:9" x14ac:dyDescent="0.35">
      <c r="B112" s="6"/>
      <c r="C112" s="24"/>
      <c r="D112" s="6"/>
      <c r="E112" s="6"/>
      <c r="F112" s="6"/>
      <c r="G112" s="6"/>
      <c r="H112" s="90"/>
      <c r="I112" s="90"/>
    </row>
    <row r="113" spans="2:9" x14ac:dyDescent="0.35">
      <c r="B113" s="6"/>
      <c r="C113" s="6"/>
      <c r="D113" s="6"/>
      <c r="E113" s="6"/>
      <c r="F113" s="6"/>
      <c r="G113" s="6"/>
      <c r="H113" s="90"/>
      <c r="I113" s="90"/>
    </row>
    <row r="114" spans="2:9" x14ac:dyDescent="0.35">
      <c r="B114" s="6"/>
      <c r="C114" s="6"/>
      <c r="D114" s="6"/>
      <c r="E114" s="6"/>
      <c r="F114" s="6"/>
      <c r="G114" s="6"/>
      <c r="H114" s="90"/>
      <c r="I114" s="90"/>
    </row>
    <row r="115" spans="2:9" x14ac:dyDescent="0.35">
      <c r="B115" s="6"/>
      <c r="C115" s="6"/>
      <c r="D115" s="6"/>
      <c r="E115" s="6"/>
      <c r="F115" s="6"/>
      <c r="G115" s="6"/>
      <c r="H115" s="90"/>
      <c r="I115" s="90"/>
    </row>
    <row r="116" spans="2:9" x14ac:dyDescent="0.35">
      <c r="B116" s="6"/>
      <c r="C116" s="6"/>
      <c r="D116" s="6"/>
      <c r="E116" s="22"/>
      <c r="F116" s="22"/>
      <c r="G116" s="6"/>
      <c r="H116" s="90"/>
      <c r="I116" s="90"/>
    </row>
    <row r="117" spans="2:9" x14ac:dyDescent="0.35">
      <c r="B117" s="6"/>
      <c r="C117" s="22"/>
      <c r="D117" s="6"/>
      <c r="E117" s="6"/>
      <c r="F117" s="6"/>
      <c r="G117" s="6"/>
      <c r="H117" s="90"/>
      <c r="I117" s="90"/>
    </row>
    <row r="118" spans="2:9" x14ac:dyDescent="0.35">
      <c r="B118" s="6"/>
      <c r="C118" s="6"/>
      <c r="D118" s="6"/>
      <c r="E118" s="6"/>
      <c r="F118" s="6"/>
      <c r="G118" s="6"/>
      <c r="H118" s="70"/>
      <c r="I118" s="70"/>
    </row>
    <row r="119" spans="2:9" x14ac:dyDescent="0.35">
      <c r="B119" s="6"/>
      <c r="C119" s="6"/>
      <c r="D119" s="9"/>
      <c r="E119" s="9"/>
      <c r="F119" s="9"/>
      <c r="G119" s="6"/>
      <c r="H119" s="70"/>
      <c r="I119" s="70"/>
    </row>
    <row r="120" spans="2:9" x14ac:dyDescent="0.35">
      <c r="B120" s="9"/>
      <c r="C120" s="9"/>
      <c r="D120" s="9"/>
      <c r="E120" s="9"/>
      <c r="F120" s="9"/>
      <c r="G120" s="6"/>
      <c r="H120" s="70"/>
      <c r="I120" s="70"/>
    </row>
    <row r="121" spans="2:9" x14ac:dyDescent="0.35">
      <c r="B121" s="9"/>
      <c r="C121" s="9"/>
      <c r="D121" s="70"/>
      <c r="E121" s="70"/>
      <c r="F121" s="70"/>
      <c r="G121" s="9"/>
      <c r="H121" s="70"/>
      <c r="I121" s="70"/>
    </row>
    <row r="122" spans="2:9" x14ac:dyDescent="0.35">
      <c r="B122" s="70"/>
      <c r="C122" s="70"/>
      <c r="D122" s="70"/>
      <c r="E122" s="70"/>
      <c r="F122" s="70"/>
      <c r="G122" s="9"/>
      <c r="H122" s="70"/>
      <c r="I122" s="70"/>
    </row>
  </sheetData>
  <conditionalFormatting sqref="C32">
    <cfRule type="cellIs" dxfId="116" priority="13" operator="greaterThan">
      <formula>10</formula>
    </cfRule>
  </conditionalFormatting>
  <conditionalFormatting sqref="C32:F37">
    <cfRule type="cellIs" dxfId="115" priority="7" operator="lessThan">
      <formula>1</formula>
    </cfRule>
    <cfRule type="cellIs" dxfId="114" priority="10" operator="lessThan">
      <formula>1</formula>
    </cfRule>
    <cfRule type="cellIs" dxfId="113" priority="11" operator="lessThan">
      <formula>1</formula>
    </cfRule>
    <cfRule type="cellIs" dxfId="112" priority="12" operator="greaterThan">
      <formula>10</formula>
    </cfRule>
  </conditionalFormatting>
  <conditionalFormatting sqref="C25">
    <cfRule type="cellIs" dxfId="111" priority="8" operator="lessThan">
      <formula>1</formula>
    </cfRule>
    <cfRule type="cellIs" dxfId="110" priority="9" operator="lessThan">
      <formula>1</formula>
    </cfRule>
  </conditionalFormatting>
  <conditionalFormatting sqref="G28">
    <cfRule type="cellIs" dxfId="109" priority="5" operator="lessThan">
      <formula>1</formula>
    </cfRule>
    <cfRule type="cellIs" dxfId="108" priority="6" operator="lessThan">
      <formula>1</formula>
    </cfRule>
  </conditionalFormatting>
  <conditionalFormatting sqref="G29">
    <cfRule type="cellIs" dxfId="107" priority="3" operator="lessThan">
      <formula>1</formula>
    </cfRule>
    <cfRule type="cellIs" dxfId="106" priority="4" operator="lessThan">
      <formula>1</formula>
    </cfRule>
  </conditionalFormatting>
  <conditionalFormatting sqref="G30">
    <cfRule type="cellIs" dxfId="105" priority="1" operator="lessThan">
      <formula>1</formula>
    </cfRule>
    <cfRule type="cellIs" dxfId="104" priority="2" operator="lessThan">
      <formula>1</formula>
    </cfRule>
  </conditionalFormatting>
  <pageMargins left="0.25" right="0.25" top="0.75" bottom="0.75" header="0.3" footer="0.3"/>
  <pageSetup paperSize="9"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4:O119"/>
  <sheetViews>
    <sheetView topLeftCell="A17" workbookViewId="0">
      <selection activeCell="H46" sqref="H46"/>
    </sheetView>
  </sheetViews>
  <sheetFormatPr defaultColWidth="8.81640625" defaultRowHeight="15.5" x14ac:dyDescent="0.35"/>
  <cols>
    <col min="1" max="1" width="4.26953125" style="1" customWidth="1"/>
    <col min="2" max="2" width="22.26953125" style="1" customWidth="1"/>
    <col min="3" max="5" width="11.453125" style="1" customWidth="1"/>
    <col min="6" max="6" width="14" style="1" customWidth="1"/>
    <col min="7" max="7" width="27.453125" style="1" customWidth="1"/>
    <col min="8" max="8" width="8.26953125" style="1" customWidth="1"/>
    <col min="9" max="10" width="8.81640625" style="1"/>
    <col min="11" max="13" width="13.453125" style="1" bestFit="1" customWidth="1"/>
    <col min="14" max="16384" width="8.81640625" style="1"/>
  </cols>
  <sheetData>
    <row r="4" spans="2:7" x14ac:dyDescent="0.35">
      <c r="B4" s="70"/>
      <c r="C4" s="70"/>
      <c r="D4" s="70"/>
      <c r="E4" s="70"/>
      <c r="F4" s="70"/>
      <c r="G4" s="84"/>
    </row>
    <row r="5" spans="2:7" x14ac:dyDescent="0.35">
      <c r="B5" s="70"/>
      <c r="C5" s="70"/>
      <c r="D5" s="70"/>
      <c r="E5" s="70"/>
      <c r="F5" s="70"/>
      <c r="G5" s="83"/>
    </row>
    <row r="6" spans="2:7" ht="21" x14ac:dyDescent="0.5">
      <c r="B6" s="73" t="s">
        <v>37</v>
      </c>
      <c r="C6" s="75">
        <v>2</v>
      </c>
      <c r="D6" s="75"/>
      <c r="E6" s="70"/>
      <c r="F6" s="70"/>
      <c r="G6" s="70"/>
    </row>
    <row r="7" spans="2:7" ht="21" x14ac:dyDescent="0.5">
      <c r="B7" s="73" t="s">
        <v>38</v>
      </c>
      <c r="C7" s="75" t="s">
        <v>39</v>
      </c>
      <c r="D7" s="75"/>
      <c r="E7" s="70"/>
      <c r="F7" s="70"/>
      <c r="G7" s="83"/>
    </row>
    <row r="8" spans="2:7" ht="21" x14ac:dyDescent="0.5">
      <c r="B8" s="73" t="s">
        <v>40</v>
      </c>
      <c r="C8" s="75" t="s">
        <v>41</v>
      </c>
      <c r="D8" s="75"/>
      <c r="E8" s="70"/>
      <c r="F8" s="70"/>
      <c r="G8" s="70"/>
    </row>
    <row r="9" spans="2:7" ht="21" x14ac:dyDescent="0.5">
      <c r="B9" s="73" t="s">
        <v>42</v>
      </c>
      <c r="C9" s="75" t="s">
        <v>136</v>
      </c>
      <c r="D9" s="75"/>
      <c r="E9" s="70"/>
      <c r="F9" s="70"/>
      <c r="G9" s="70"/>
    </row>
    <row r="10" spans="2:7" ht="21" x14ac:dyDescent="0.5">
      <c r="B10" s="73" t="s">
        <v>44</v>
      </c>
      <c r="C10" s="75" t="s">
        <v>137</v>
      </c>
      <c r="D10" s="75"/>
      <c r="E10" s="70"/>
      <c r="F10" s="70"/>
      <c r="G10" s="70"/>
    </row>
    <row r="11" spans="2:7" ht="21" x14ac:dyDescent="0.5">
      <c r="B11" s="73" t="s">
        <v>46</v>
      </c>
      <c r="C11" s="75" t="s">
        <v>138</v>
      </c>
      <c r="D11" s="77"/>
      <c r="E11" s="70"/>
      <c r="F11" s="70"/>
      <c r="G11" s="70"/>
    </row>
    <row r="12" spans="2:7" ht="21" x14ac:dyDescent="0.5">
      <c r="B12" s="73" t="s">
        <v>48</v>
      </c>
      <c r="C12" s="75" t="s">
        <v>139</v>
      </c>
      <c r="D12" s="75"/>
      <c r="E12" s="70"/>
      <c r="F12" s="70"/>
      <c r="G12" s="70"/>
    </row>
    <row r="13" spans="2:7" ht="21" x14ac:dyDescent="0.5">
      <c r="B13" s="73" t="s">
        <v>50</v>
      </c>
      <c r="C13" s="75" t="s">
        <v>51</v>
      </c>
      <c r="D13" s="75"/>
      <c r="E13" s="70"/>
      <c r="F13" s="70"/>
      <c r="G13" s="70"/>
    </row>
    <row r="14" spans="2:7" ht="21" x14ac:dyDescent="0.5">
      <c r="B14" s="73"/>
      <c r="C14" s="75" t="s">
        <v>52</v>
      </c>
      <c r="D14" s="75"/>
      <c r="E14" s="70"/>
      <c r="F14" s="70"/>
      <c r="G14" s="70"/>
    </row>
    <row r="15" spans="2:7" ht="21" x14ac:dyDescent="0.5">
      <c r="B15" s="73" t="s">
        <v>53</v>
      </c>
      <c r="C15" s="75" t="s">
        <v>54</v>
      </c>
      <c r="D15" s="75"/>
      <c r="E15" s="70"/>
      <c r="F15" s="70"/>
      <c r="G15" s="70"/>
    </row>
    <row r="16" spans="2:7" ht="21" x14ac:dyDescent="0.5">
      <c r="B16" s="73" t="s">
        <v>55</v>
      </c>
      <c r="C16" s="75" t="s">
        <v>56</v>
      </c>
      <c r="D16" s="75"/>
      <c r="E16" s="70"/>
      <c r="F16" s="70"/>
      <c r="G16" s="70"/>
    </row>
    <row r="17" spans="2:15" ht="21" x14ac:dyDescent="0.5">
      <c r="B17" s="73" t="s">
        <v>57</v>
      </c>
      <c r="C17" s="75" t="s">
        <v>140</v>
      </c>
      <c r="D17" s="75"/>
      <c r="E17" s="70"/>
      <c r="F17" s="70"/>
      <c r="G17" s="70"/>
      <c r="H17" s="70"/>
      <c r="I17" s="70"/>
      <c r="J17" s="70"/>
      <c r="K17" s="70"/>
      <c r="L17" s="70"/>
      <c r="M17" s="70"/>
      <c r="N17" s="70"/>
      <c r="O17" s="70"/>
    </row>
    <row r="18" spans="2:15" ht="21" x14ac:dyDescent="0.5">
      <c r="B18" s="73" t="s">
        <v>141</v>
      </c>
      <c r="C18" s="75" t="s">
        <v>60</v>
      </c>
      <c r="D18" s="75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</row>
    <row r="19" spans="2:15" ht="21" x14ac:dyDescent="0.5">
      <c r="B19" s="73" t="s">
        <v>142</v>
      </c>
      <c r="C19" s="75" t="s">
        <v>62</v>
      </c>
      <c r="D19" s="75"/>
      <c r="E19" s="70"/>
      <c r="F19" s="70"/>
      <c r="G19" s="70"/>
      <c r="H19" s="70"/>
      <c r="I19" s="70"/>
      <c r="J19" s="70"/>
      <c r="K19" s="70"/>
      <c r="L19" s="70"/>
      <c r="M19" s="70"/>
      <c r="N19" s="70"/>
      <c r="O19" s="70"/>
    </row>
    <row r="20" spans="2:15" ht="21" x14ac:dyDescent="0.5">
      <c r="B20" s="73" t="s">
        <v>61</v>
      </c>
      <c r="C20" s="75" t="s">
        <v>64</v>
      </c>
      <c r="D20" s="75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</row>
    <row r="21" spans="2:15" ht="21" x14ac:dyDescent="0.5">
      <c r="B21" s="73" t="s">
        <v>63</v>
      </c>
      <c r="C21" s="75" t="s">
        <v>66</v>
      </c>
      <c r="D21" s="75"/>
      <c r="E21" s="70"/>
      <c r="F21" s="70"/>
      <c r="G21" s="70"/>
      <c r="H21" s="70"/>
      <c r="I21" s="70"/>
      <c r="J21" s="70"/>
      <c r="K21" s="70"/>
      <c r="L21" s="70"/>
      <c r="M21" s="70"/>
      <c r="N21" s="70"/>
      <c r="O21" s="70"/>
    </row>
    <row r="22" spans="2:15" ht="21" x14ac:dyDescent="0.5">
      <c r="B22" s="73" t="s">
        <v>65</v>
      </c>
      <c r="C22" s="75" t="s">
        <v>68</v>
      </c>
      <c r="D22" s="75"/>
      <c r="E22" s="70"/>
      <c r="F22" s="70"/>
      <c r="G22" s="70"/>
      <c r="H22" s="70"/>
      <c r="I22" s="70"/>
      <c r="J22" s="70"/>
      <c r="K22" s="70"/>
      <c r="L22" s="70"/>
      <c r="M22" s="70"/>
      <c r="N22" s="70"/>
      <c r="O22" s="70"/>
    </row>
    <row r="23" spans="2:15" ht="21" x14ac:dyDescent="0.5">
      <c r="B23" s="73" t="s">
        <v>67</v>
      </c>
      <c r="C23" s="75" t="s">
        <v>70</v>
      </c>
      <c r="D23" s="75"/>
      <c r="E23" s="70"/>
      <c r="F23" s="70"/>
      <c r="G23" s="70"/>
      <c r="H23" s="70"/>
      <c r="I23" s="70"/>
      <c r="J23" s="70"/>
      <c r="K23" s="70"/>
      <c r="L23" s="70"/>
      <c r="M23" s="70"/>
      <c r="N23" s="70"/>
      <c r="O23" s="70"/>
    </row>
    <row r="24" spans="2:15" ht="21" x14ac:dyDescent="0.5">
      <c r="B24" s="73" t="s">
        <v>69</v>
      </c>
      <c r="C24" s="75" t="s">
        <v>72</v>
      </c>
      <c r="D24" s="75"/>
      <c r="E24" s="70"/>
      <c r="F24" s="70"/>
      <c r="G24" s="70"/>
      <c r="H24" s="70"/>
      <c r="I24" s="70"/>
      <c r="J24" s="70"/>
      <c r="K24" s="7"/>
      <c r="L24" s="70"/>
      <c r="M24" s="70"/>
      <c r="N24" s="70"/>
      <c r="O24" s="70"/>
    </row>
    <row r="25" spans="2:15" s="7" customFormat="1" ht="20.149999999999999" customHeight="1" x14ac:dyDescent="0.5">
      <c r="B25" s="73" t="s">
        <v>71</v>
      </c>
      <c r="C25" s="75" t="s">
        <v>73</v>
      </c>
      <c r="D25" s="75"/>
      <c r="E25" s="5"/>
      <c r="F25" s="5"/>
      <c r="G25" s="6"/>
    </row>
    <row r="26" spans="2:15" s="7" customFormat="1" ht="21" x14ac:dyDescent="0.5">
      <c r="B26" s="3" t="s">
        <v>74</v>
      </c>
      <c r="C26" s="50">
        <v>6</v>
      </c>
      <c r="D26" s="5"/>
      <c r="E26" s="5"/>
      <c r="F26" s="5"/>
      <c r="G26" s="6"/>
      <c r="K26" s="70"/>
    </row>
    <row r="27" spans="2:15" x14ac:dyDescent="0.35">
      <c r="B27" s="8"/>
      <c r="C27" s="90"/>
      <c r="D27" s="90"/>
      <c r="E27" s="90"/>
      <c r="F27" s="90"/>
      <c r="G27" s="90"/>
      <c r="H27" s="70"/>
      <c r="I27" s="70"/>
      <c r="J27" s="70"/>
      <c r="K27" s="70"/>
      <c r="L27" s="70"/>
      <c r="M27" s="70"/>
      <c r="N27" s="70"/>
      <c r="O27" s="70"/>
    </row>
    <row r="28" spans="2:15" x14ac:dyDescent="0.35">
      <c r="B28" s="10" t="s">
        <v>75</v>
      </c>
      <c r="C28" s="10" t="s">
        <v>76</v>
      </c>
      <c r="D28" s="10" t="s">
        <v>77</v>
      </c>
      <c r="E28" s="52" t="s">
        <v>78</v>
      </c>
      <c r="F28" s="10" t="s">
        <v>79</v>
      </c>
      <c r="G28" s="46" t="s">
        <v>7</v>
      </c>
      <c r="H28" s="70"/>
      <c r="I28" s="70"/>
      <c r="J28" s="70"/>
      <c r="K28" s="70"/>
      <c r="L28" s="70"/>
      <c r="M28" s="70"/>
      <c r="N28" s="70"/>
      <c r="O28" s="70"/>
    </row>
    <row r="29" spans="2:15" ht="29" x14ac:dyDescent="0.35">
      <c r="B29" s="93"/>
      <c r="C29" s="11" t="s">
        <v>80</v>
      </c>
      <c r="D29" s="11" t="s">
        <v>81</v>
      </c>
      <c r="E29" s="11" t="s">
        <v>82</v>
      </c>
      <c r="F29" s="11" t="s">
        <v>83</v>
      </c>
      <c r="G29" s="57" t="s">
        <v>84</v>
      </c>
      <c r="H29" s="70"/>
      <c r="I29" s="70"/>
      <c r="J29" s="70"/>
      <c r="K29" s="70"/>
      <c r="L29" s="70"/>
      <c r="M29" s="70"/>
      <c r="N29" s="70"/>
      <c r="O29" s="70"/>
    </row>
    <row r="30" spans="2:15" x14ac:dyDescent="0.35">
      <c r="B30" s="93"/>
      <c r="C30" s="11" t="s">
        <v>85</v>
      </c>
      <c r="D30" s="11" t="s">
        <v>85</v>
      </c>
      <c r="E30" s="11"/>
      <c r="F30" s="11" t="s">
        <v>86</v>
      </c>
      <c r="G30" s="57" t="s">
        <v>87</v>
      </c>
      <c r="H30" s="70"/>
      <c r="I30" s="70"/>
      <c r="J30" s="70"/>
      <c r="K30" s="94" t="s">
        <v>88</v>
      </c>
      <c r="L30" s="70"/>
      <c r="M30" s="70"/>
      <c r="N30" s="70"/>
      <c r="O30" s="70"/>
    </row>
    <row r="31" spans="2:15" x14ac:dyDescent="0.35">
      <c r="B31" s="93"/>
      <c r="C31" s="11"/>
      <c r="D31" s="11"/>
      <c r="E31" s="11"/>
      <c r="F31" s="11"/>
      <c r="G31" s="57" t="s">
        <v>14</v>
      </c>
      <c r="H31" s="70"/>
      <c r="I31" s="70"/>
      <c r="J31" s="70"/>
      <c r="K31" s="94">
        <f t="shared" ref="K31:K36" si="0">C33</f>
        <v>9</v>
      </c>
      <c r="L31" s="94" t="s">
        <v>4</v>
      </c>
      <c r="M31" s="94" t="s">
        <v>28</v>
      </c>
      <c r="N31" s="94" t="s">
        <v>89</v>
      </c>
      <c r="O31" s="94" t="s">
        <v>90</v>
      </c>
    </row>
    <row r="32" spans="2:15" x14ac:dyDescent="0.35">
      <c r="B32" s="95"/>
      <c r="C32" s="12"/>
      <c r="D32" s="12"/>
      <c r="E32" s="12"/>
      <c r="F32" s="12"/>
      <c r="G32" s="58" t="s">
        <v>15</v>
      </c>
      <c r="H32" s="70"/>
      <c r="I32" s="70"/>
      <c r="J32" s="70" t="str">
        <f>B33</f>
        <v>Kock 1</v>
      </c>
      <c r="K32" s="94">
        <f t="shared" si="0"/>
        <v>7</v>
      </c>
      <c r="L32" s="94">
        <f t="shared" ref="L32:N37" si="1">D33</f>
        <v>7</v>
      </c>
      <c r="M32" s="94">
        <f t="shared" si="1"/>
        <v>6.5</v>
      </c>
      <c r="N32" s="94">
        <f t="shared" si="1"/>
        <v>5.5</v>
      </c>
      <c r="O32" s="94"/>
    </row>
    <row r="33" spans="2:15" x14ac:dyDescent="0.35">
      <c r="B33" s="12" t="s">
        <v>91</v>
      </c>
      <c r="C33" s="63">
        <v>9</v>
      </c>
      <c r="D33" s="63">
        <v>7</v>
      </c>
      <c r="E33" s="63">
        <v>6.5</v>
      </c>
      <c r="F33" s="63">
        <v>5.5</v>
      </c>
      <c r="G33" s="59"/>
      <c r="H33" s="70"/>
      <c r="I33" s="70"/>
      <c r="J33" s="70" t="str">
        <f t="shared" ref="J33:J37" si="2">B34</f>
        <v>Kock2</v>
      </c>
      <c r="K33" s="94">
        <f t="shared" si="0"/>
        <v>8</v>
      </c>
      <c r="L33" s="94">
        <f t="shared" si="1"/>
        <v>6</v>
      </c>
      <c r="M33" s="94">
        <f t="shared" si="1"/>
        <v>6</v>
      </c>
      <c r="N33" s="94">
        <f t="shared" si="1"/>
        <v>7</v>
      </c>
      <c r="O33" s="94"/>
    </row>
    <row r="34" spans="2:15" x14ac:dyDescent="0.35">
      <c r="B34" s="11" t="s">
        <v>92</v>
      </c>
      <c r="C34" s="64">
        <v>7</v>
      </c>
      <c r="D34" s="64">
        <v>6</v>
      </c>
      <c r="E34" s="64">
        <v>6</v>
      </c>
      <c r="F34" s="64">
        <v>7</v>
      </c>
      <c r="G34" s="14"/>
      <c r="H34" s="70"/>
      <c r="I34" s="70"/>
      <c r="J34" s="70" t="str">
        <f t="shared" si="2"/>
        <v>Kock 3</v>
      </c>
      <c r="K34" s="94">
        <f t="shared" si="0"/>
        <v>6</v>
      </c>
      <c r="L34" s="94">
        <f t="shared" si="1"/>
        <v>8</v>
      </c>
      <c r="M34" s="94">
        <f t="shared" si="1"/>
        <v>7</v>
      </c>
      <c r="N34" s="94">
        <f t="shared" si="1"/>
        <v>9</v>
      </c>
      <c r="O34" s="94"/>
    </row>
    <row r="35" spans="2:15" x14ac:dyDescent="0.35">
      <c r="B35" s="11" t="s">
        <v>93</v>
      </c>
      <c r="C35" s="64">
        <v>8</v>
      </c>
      <c r="D35" s="64">
        <v>8</v>
      </c>
      <c r="E35" s="64">
        <v>7</v>
      </c>
      <c r="F35" s="64">
        <v>9</v>
      </c>
      <c r="G35" s="14"/>
      <c r="H35" s="70"/>
      <c r="I35" s="70"/>
      <c r="J35" s="70" t="str">
        <f t="shared" si="2"/>
        <v>Kock 4</v>
      </c>
      <c r="K35" s="94">
        <f t="shared" si="0"/>
        <v>7</v>
      </c>
      <c r="L35" s="94">
        <f t="shared" si="1"/>
        <v>6</v>
      </c>
      <c r="M35" s="94">
        <f t="shared" si="1"/>
        <v>6</v>
      </c>
      <c r="N35" s="94">
        <f t="shared" si="1"/>
        <v>7</v>
      </c>
      <c r="O35" s="94"/>
    </row>
    <row r="36" spans="2:15" x14ac:dyDescent="0.35">
      <c r="B36" s="11" t="s">
        <v>94</v>
      </c>
      <c r="C36" s="64">
        <v>6</v>
      </c>
      <c r="D36" s="64">
        <v>6</v>
      </c>
      <c r="E36" s="64">
        <v>6</v>
      </c>
      <c r="F36" s="64">
        <v>7</v>
      </c>
      <c r="G36" s="14"/>
      <c r="H36" s="70"/>
      <c r="I36" s="70"/>
      <c r="J36" s="70" t="str">
        <f t="shared" si="2"/>
        <v>Kock 5</v>
      </c>
      <c r="K36" s="94">
        <f t="shared" si="0"/>
        <v>8</v>
      </c>
      <c r="L36" s="94">
        <f t="shared" si="1"/>
        <v>6.5</v>
      </c>
      <c r="M36" s="94">
        <f t="shared" si="1"/>
        <v>6</v>
      </c>
      <c r="N36" s="94">
        <f t="shared" si="1"/>
        <v>6</v>
      </c>
      <c r="O36" s="94"/>
    </row>
    <row r="37" spans="2:15" x14ac:dyDescent="0.35">
      <c r="B37" s="11" t="s">
        <v>95</v>
      </c>
      <c r="C37" s="64">
        <v>7</v>
      </c>
      <c r="D37" s="64">
        <v>6.5</v>
      </c>
      <c r="E37" s="64">
        <v>6</v>
      </c>
      <c r="F37" s="64">
        <v>6</v>
      </c>
      <c r="G37" s="14"/>
      <c r="H37" s="70"/>
      <c r="I37" s="70"/>
      <c r="J37" s="70" t="str">
        <f t="shared" si="2"/>
        <v>Kock 6</v>
      </c>
      <c r="K37" s="94" t="e">
        <f>#REF!</f>
        <v>#REF!</v>
      </c>
      <c r="L37" s="94">
        <f t="shared" si="1"/>
        <v>8</v>
      </c>
      <c r="M37" s="94">
        <f t="shared" si="1"/>
        <v>7</v>
      </c>
      <c r="N37" s="94">
        <f t="shared" si="1"/>
        <v>7</v>
      </c>
      <c r="O37" s="94"/>
    </row>
    <row r="38" spans="2:15" x14ac:dyDescent="0.35">
      <c r="B38" s="11" t="s">
        <v>96</v>
      </c>
      <c r="C38" s="64">
        <v>8</v>
      </c>
      <c r="D38" s="64">
        <v>8</v>
      </c>
      <c r="E38" s="64">
        <v>7</v>
      </c>
      <c r="F38" s="64">
        <v>7</v>
      </c>
      <c r="G38" s="14"/>
      <c r="H38" s="70"/>
      <c r="I38" s="70"/>
      <c r="J38" s="70" t="e">
        <f>#REF!</f>
        <v>#REF!</v>
      </c>
      <c r="K38" s="70"/>
      <c r="L38" s="94" t="e">
        <f>#REF!</f>
        <v>#REF!</v>
      </c>
      <c r="M38" s="94" t="e">
        <f>#REF!</f>
        <v>#REF!</v>
      </c>
      <c r="N38" s="94" t="e">
        <f>#REF!</f>
        <v>#REF!</v>
      </c>
      <c r="O38" s="94"/>
    </row>
    <row r="39" spans="2:15" x14ac:dyDescent="0.35">
      <c r="B39" s="11" t="s">
        <v>97</v>
      </c>
      <c r="C39" s="14">
        <f>SUM(C33:C38)</f>
        <v>45</v>
      </c>
      <c r="D39" s="14">
        <f>SUM(D33:D38)</f>
        <v>41.5</v>
      </c>
      <c r="E39" s="14">
        <f>SUM(E33:E38)</f>
        <v>38.5</v>
      </c>
      <c r="F39" s="14">
        <f>SUM(F33:F38)*2</f>
        <v>83</v>
      </c>
      <c r="G39" s="61">
        <f>SUM(C39:F39)/C26</f>
        <v>34.666666666666664</v>
      </c>
      <c r="H39" s="70"/>
      <c r="I39" s="70"/>
      <c r="J39" s="70"/>
      <c r="K39" s="70"/>
      <c r="L39" s="70"/>
      <c r="M39" s="70"/>
      <c r="N39" s="70"/>
      <c r="O39" s="70"/>
    </row>
    <row r="40" spans="2:15" x14ac:dyDescent="0.35">
      <c r="B40" s="15" t="s">
        <v>98</v>
      </c>
      <c r="C40" s="16">
        <f>C39/C26</f>
        <v>7.5</v>
      </c>
      <c r="D40" s="16">
        <f>D39/C26</f>
        <v>6.916666666666667</v>
      </c>
      <c r="E40" s="16">
        <f>E39/C26</f>
        <v>6.416666666666667</v>
      </c>
      <c r="F40" s="16">
        <f>F39/C26</f>
        <v>13.833333333333334</v>
      </c>
      <c r="G40" s="66">
        <f>SUM(C40:F40)</f>
        <v>34.666666666666671</v>
      </c>
      <c r="H40" s="70"/>
      <c r="I40" s="70"/>
      <c r="J40" s="70"/>
      <c r="K40" s="70"/>
      <c r="L40" s="70"/>
      <c r="M40" s="70"/>
      <c r="N40" s="70"/>
      <c r="O40" s="70"/>
    </row>
    <row r="43" spans="2:15" ht="21" x14ac:dyDescent="0.5">
      <c r="B43" s="2" t="s">
        <v>99</v>
      </c>
      <c r="C43" s="70"/>
      <c r="D43" s="70"/>
      <c r="E43" s="70"/>
      <c r="F43" s="70"/>
      <c r="G43" s="2" t="s">
        <v>100</v>
      </c>
      <c r="H43" s="70"/>
      <c r="I43" s="70"/>
      <c r="J43" s="70"/>
      <c r="K43" s="70"/>
      <c r="L43" s="70"/>
      <c r="M43" s="70"/>
      <c r="N43" s="70"/>
      <c r="O43" s="70"/>
    </row>
    <row r="44" spans="2:15" ht="21" x14ac:dyDescent="0.5">
      <c r="B44" s="2" t="s">
        <v>101</v>
      </c>
      <c r="C44" s="71"/>
      <c r="D44" s="4"/>
      <c r="E44" s="4"/>
      <c r="F44" s="4"/>
      <c r="G44" s="2" t="s">
        <v>102</v>
      </c>
      <c r="H44" s="4" t="s">
        <v>143</v>
      </c>
      <c r="I44" s="70"/>
      <c r="J44" s="70"/>
      <c r="K44" s="70"/>
      <c r="L44" s="70"/>
      <c r="M44" s="70"/>
      <c r="N44" s="70"/>
      <c r="O44" s="70"/>
    </row>
    <row r="45" spans="2:15" ht="21" x14ac:dyDescent="0.5">
      <c r="B45" s="2" t="s">
        <v>104</v>
      </c>
      <c r="C45" s="4"/>
      <c r="D45" s="4"/>
      <c r="E45" s="4"/>
      <c r="F45" s="4"/>
      <c r="G45" s="4"/>
      <c r="H45" s="4" t="s">
        <v>144</v>
      </c>
      <c r="I45" s="70"/>
      <c r="J45" s="70"/>
      <c r="K45" s="70"/>
      <c r="L45" s="70"/>
      <c r="M45" s="70"/>
      <c r="N45" s="70"/>
      <c r="O45" s="70"/>
    </row>
    <row r="46" spans="2:15" ht="21" x14ac:dyDescent="0.5">
      <c r="B46" s="2" t="s">
        <v>106</v>
      </c>
      <c r="C46" s="4" t="s">
        <v>107</v>
      </c>
      <c r="D46" s="4"/>
      <c r="E46" s="4"/>
      <c r="F46" s="4"/>
      <c r="G46" s="4"/>
      <c r="H46" s="4"/>
      <c r="I46" s="70"/>
      <c r="J46" s="70"/>
      <c r="K46" s="70"/>
      <c r="L46" s="70"/>
      <c r="M46" s="70"/>
      <c r="N46" s="70"/>
      <c r="O46" s="70"/>
    </row>
    <row r="47" spans="2:15" ht="21" x14ac:dyDescent="0.5">
      <c r="B47" s="2" t="s">
        <v>109</v>
      </c>
      <c r="C47" s="4" t="s">
        <v>110</v>
      </c>
      <c r="D47" s="4"/>
      <c r="E47" s="4"/>
      <c r="F47" s="4"/>
      <c r="G47" s="2" t="s">
        <v>111</v>
      </c>
      <c r="H47" s="4" t="s">
        <v>145</v>
      </c>
      <c r="I47" s="70"/>
      <c r="J47" s="70"/>
      <c r="K47" s="70"/>
      <c r="L47" s="70"/>
      <c r="M47" s="70"/>
      <c r="N47" s="70"/>
      <c r="O47" s="70"/>
    </row>
    <row r="48" spans="2:15" ht="21" x14ac:dyDescent="0.5">
      <c r="B48" s="2" t="s">
        <v>113</v>
      </c>
      <c r="C48" s="4" t="s">
        <v>114</v>
      </c>
      <c r="D48" s="4"/>
      <c r="E48" s="4"/>
      <c r="F48" s="4"/>
      <c r="G48" s="4"/>
      <c r="H48" s="4" t="s">
        <v>146</v>
      </c>
      <c r="I48" s="70"/>
      <c r="J48" s="70"/>
      <c r="K48" s="70"/>
      <c r="L48" s="70"/>
      <c r="M48" s="70"/>
      <c r="N48" s="70"/>
      <c r="O48" s="70"/>
    </row>
    <row r="49" spans="2:8" ht="21" x14ac:dyDescent="0.5">
      <c r="B49" s="2" t="s">
        <v>147</v>
      </c>
      <c r="C49" s="4" t="s">
        <v>116</v>
      </c>
      <c r="D49" s="4"/>
      <c r="E49" s="4"/>
      <c r="F49" s="4"/>
      <c r="G49" s="4"/>
      <c r="H49" s="4"/>
    </row>
    <row r="50" spans="2:8" ht="21" x14ac:dyDescent="0.5">
      <c r="B50" s="2" t="s">
        <v>119</v>
      </c>
      <c r="C50" s="4"/>
      <c r="D50" s="4"/>
      <c r="E50" s="4"/>
      <c r="F50" s="4"/>
      <c r="G50" s="2" t="s">
        <v>117</v>
      </c>
      <c r="H50" s="4" t="s">
        <v>148</v>
      </c>
    </row>
    <row r="51" spans="2:8" ht="21" x14ac:dyDescent="0.5">
      <c r="B51" s="2" t="s">
        <v>121</v>
      </c>
      <c r="C51" s="4" t="s">
        <v>149</v>
      </c>
      <c r="D51" s="4"/>
      <c r="E51" s="4"/>
      <c r="F51" s="4"/>
      <c r="G51" s="4"/>
      <c r="H51" s="4" t="s">
        <v>150</v>
      </c>
    </row>
    <row r="52" spans="2:8" ht="21" x14ac:dyDescent="0.5">
      <c r="B52" s="2" t="s">
        <v>123</v>
      </c>
      <c r="C52" s="4" t="s">
        <v>151</v>
      </c>
      <c r="D52" s="4"/>
      <c r="E52" s="4"/>
      <c r="F52" s="4"/>
      <c r="G52" s="4"/>
      <c r="H52" s="4" t="s">
        <v>152</v>
      </c>
    </row>
    <row r="53" spans="2:8" ht="21" x14ac:dyDescent="0.5">
      <c r="B53" s="2" t="s">
        <v>127</v>
      </c>
      <c r="C53" s="4"/>
      <c r="D53" s="4"/>
      <c r="E53" s="4"/>
      <c r="F53" s="4"/>
      <c r="G53" s="2" t="s">
        <v>125</v>
      </c>
      <c r="H53" s="4" t="s">
        <v>153</v>
      </c>
    </row>
    <row r="54" spans="2:8" ht="21" x14ac:dyDescent="0.5">
      <c r="B54" s="2" t="s">
        <v>129</v>
      </c>
      <c r="C54" s="4" t="s">
        <v>154</v>
      </c>
      <c r="D54" s="4"/>
      <c r="E54" s="4"/>
      <c r="F54" s="4"/>
      <c r="G54" s="4"/>
      <c r="H54" s="4" t="s">
        <v>155</v>
      </c>
    </row>
    <row r="55" spans="2:8" ht="21" x14ac:dyDescent="0.5">
      <c r="B55" s="2" t="s">
        <v>132</v>
      </c>
      <c r="C55" s="4"/>
      <c r="D55" s="4"/>
      <c r="E55" s="4"/>
      <c r="F55" s="4"/>
      <c r="G55" s="4"/>
      <c r="H55" s="4" t="s">
        <v>156</v>
      </c>
    </row>
    <row r="56" spans="2:8" ht="21" x14ac:dyDescent="0.5">
      <c r="B56" s="2"/>
      <c r="C56" s="4"/>
      <c r="D56" s="4"/>
      <c r="E56" s="4"/>
      <c r="F56" s="4"/>
      <c r="G56" s="4"/>
      <c r="H56" s="70"/>
    </row>
    <row r="57" spans="2:8" ht="21" x14ac:dyDescent="0.5">
      <c r="B57" s="2" t="s">
        <v>133</v>
      </c>
      <c r="C57" s="4" t="s">
        <v>157</v>
      </c>
      <c r="D57" s="4"/>
      <c r="E57" s="4"/>
      <c r="F57" s="4"/>
      <c r="G57" s="2"/>
      <c r="H57" s="70"/>
    </row>
    <row r="58" spans="2:8" ht="21" x14ac:dyDescent="0.5">
      <c r="B58" s="4"/>
      <c r="C58" s="4" t="s">
        <v>158</v>
      </c>
      <c r="D58" s="4"/>
      <c r="E58" s="4"/>
      <c r="F58" s="4"/>
      <c r="G58" s="4"/>
      <c r="H58" s="70"/>
    </row>
    <row r="59" spans="2:8" ht="21" x14ac:dyDescent="0.5">
      <c r="B59" s="4"/>
      <c r="C59" s="4"/>
      <c r="D59" s="4"/>
      <c r="E59" s="4"/>
      <c r="F59" s="4"/>
      <c r="G59" s="4"/>
      <c r="H59" s="70"/>
    </row>
    <row r="60" spans="2:8" ht="21" x14ac:dyDescent="0.5">
      <c r="B60" s="81"/>
      <c r="C60" s="5"/>
      <c r="D60" s="5"/>
      <c r="E60" s="5"/>
      <c r="F60" s="5"/>
      <c r="G60" s="2"/>
      <c r="H60" s="70"/>
    </row>
    <row r="61" spans="2:8" ht="21" x14ac:dyDescent="0.5">
      <c r="B61" s="5"/>
      <c r="C61" s="5"/>
      <c r="D61" s="5"/>
      <c r="E61" s="5"/>
      <c r="F61" s="5"/>
      <c r="G61" s="70"/>
      <c r="H61" s="70"/>
    </row>
    <row r="62" spans="2:8" ht="18.649999999999999" customHeight="1" x14ac:dyDescent="0.5">
      <c r="B62" s="82"/>
      <c r="C62" s="3"/>
      <c r="D62" s="3"/>
      <c r="E62" s="3"/>
      <c r="F62" s="3"/>
      <c r="G62" s="90"/>
      <c r="H62" s="70"/>
    </row>
    <row r="63" spans="2:8" ht="18.649999999999999" customHeight="1" x14ac:dyDescent="0.35">
      <c r="B63" s="90"/>
      <c r="C63" s="90"/>
      <c r="D63" s="70"/>
      <c r="E63" s="70"/>
      <c r="F63" s="70"/>
      <c r="G63" s="70"/>
      <c r="H63" s="70"/>
    </row>
    <row r="64" spans="2:8" x14ac:dyDescent="0.35">
      <c r="B64" s="90"/>
      <c r="C64" s="90"/>
      <c r="D64" s="70"/>
      <c r="E64" s="70"/>
      <c r="F64" s="70"/>
      <c r="G64" s="90"/>
      <c r="H64" s="70"/>
    </row>
    <row r="65" spans="2:9" x14ac:dyDescent="0.35">
      <c r="B65" s="90"/>
      <c r="C65" s="90"/>
      <c r="D65" s="70"/>
      <c r="E65" s="70"/>
      <c r="F65" s="70"/>
      <c r="G65" s="18"/>
      <c r="H65" s="70"/>
      <c r="I65" s="70"/>
    </row>
    <row r="66" spans="2:9" x14ac:dyDescent="0.35">
      <c r="B66" s="90"/>
      <c r="C66" s="90"/>
      <c r="D66" s="70"/>
      <c r="E66" s="70"/>
      <c r="F66" s="70"/>
      <c r="G66" s="70"/>
      <c r="H66" s="70"/>
      <c r="I66" s="70"/>
    </row>
    <row r="67" spans="2:9" x14ac:dyDescent="0.35">
      <c r="B67" s="90"/>
      <c r="C67" s="90"/>
      <c r="D67" s="70"/>
      <c r="E67" s="70"/>
      <c r="F67" s="70"/>
      <c r="G67" s="70"/>
      <c r="H67" s="70"/>
      <c r="I67" s="70"/>
    </row>
    <row r="68" spans="2:9" x14ac:dyDescent="0.35">
      <c r="B68" s="90"/>
      <c r="C68" s="90"/>
      <c r="D68" s="70"/>
      <c r="E68" s="70"/>
      <c r="F68" s="70"/>
      <c r="G68" s="70"/>
      <c r="H68" s="70"/>
      <c r="I68" s="70"/>
    </row>
    <row r="69" spans="2:9" x14ac:dyDescent="0.35">
      <c r="B69" s="90"/>
      <c r="C69" s="90"/>
      <c r="D69" s="70"/>
      <c r="E69" s="70"/>
      <c r="F69" s="70"/>
      <c r="G69" s="70"/>
      <c r="H69" s="70"/>
      <c r="I69" s="70"/>
    </row>
    <row r="70" spans="2:9" x14ac:dyDescent="0.35">
      <c r="B70" s="90"/>
      <c r="C70" s="90"/>
      <c r="D70" s="70"/>
      <c r="E70" s="70"/>
      <c r="F70" s="70"/>
      <c r="G70" s="70"/>
      <c r="H70" s="70"/>
      <c r="I70" s="70"/>
    </row>
    <row r="71" spans="2:9" x14ac:dyDescent="0.35">
      <c r="B71" s="90"/>
      <c r="C71" s="90"/>
      <c r="D71" s="70"/>
      <c r="E71" s="70"/>
      <c r="F71" s="70"/>
      <c r="G71" s="70"/>
      <c r="H71" s="70"/>
      <c r="I71" s="70"/>
    </row>
    <row r="72" spans="2:9" x14ac:dyDescent="0.35">
      <c r="B72" s="90"/>
      <c r="C72" s="90"/>
      <c r="D72" s="70"/>
      <c r="E72" s="70"/>
      <c r="F72" s="70"/>
      <c r="G72" s="70"/>
      <c r="H72" s="90"/>
      <c r="I72" s="90"/>
    </row>
    <row r="73" spans="2:9" x14ac:dyDescent="0.35">
      <c r="B73" s="6"/>
      <c r="C73" s="23"/>
      <c r="D73" s="23"/>
      <c r="E73" s="23"/>
      <c r="F73" s="23"/>
      <c r="G73" s="70"/>
      <c r="H73" s="90"/>
      <c r="I73" s="90"/>
    </row>
    <row r="74" spans="2:9" x14ac:dyDescent="0.35">
      <c r="B74" s="6"/>
      <c r="C74" s="23"/>
      <c r="D74" s="23"/>
      <c r="E74" s="23"/>
      <c r="F74" s="23"/>
      <c r="G74" s="70"/>
      <c r="H74" s="90"/>
      <c r="I74" s="90"/>
    </row>
    <row r="75" spans="2:9" x14ac:dyDescent="0.35">
      <c r="B75" s="6"/>
      <c r="C75" s="6"/>
      <c r="D75" s="6"/>
      <c r="E75" s="6"/>
      <c r="F75" s="6"/>
      <c r="G75" s="70"/>
      <c r="H75" s="90"/>
      <c r="I75" s="90"/>
    </row>
    <row r="76" spans="2:9" x14ac:dyDescent="0.35">
      <c r="B76" s="6"/>
      <c r="C76" s="6"/>
      <c r="D76" s="6"/>
      <c r="E76" s="6"/>
      <c r="F76" s="6"/>
      <c r="G76" s="6"/>
      <c r="H76" s="90"/>
      <c r="I76" s="90"/>
    </row>
    <row r="77" spans="2:9" x14ac:dyDescent="0.35">
      <c r="B77" s="6"/>
      <c r="C77" s="22"/>
      <c r="D77" s="22"/>
      <c r="E77" s="22"/>
      <c r="F77" s="22"/>
      <c r="G77" s="6"/>
      <c r="H77" s="90"/>
      <c r="I77" s="90"/>
    </row>
    <row r="78" spans="2:9" x14ac:dyDescent="0.35">
      <c r="B78" s="6"/>
      <c r="C78" s="6"/>
      <c r="D78" s="6"/>
      <c r="E78" s="6"/>
      <c r="F78" s="6"/>
      <c r="G78" s="6"/>
      <c r="H78" s="90"/>
      <c r="I78" s="90"/>
    </row>
    <row r="79" spans="2:9" ht="23.5" customHeight="1" x14ac:dyDescent="0.35">
      <c r="B79" s="17"/>
      <c r="C79" s="17"/>
      <c r="D79" s="17"/>
      <c r="E79" s="17"/>
      <c r="F79" s="17"/>
      <c r="G79" s="6"/>
      <c r="H79" s="90"/>
      <c r="I79" s="90"/>
    </row>
    <row r="80" spans="2:9" ht="23.5" customHeight="1" x14ac:dyDescent="0.35">
      <c r="B80" s="17"/>
      <c r="C80" s="17"/>
      <c r="D80" s="17"/>
      <c r="E80" s="17"/>
      <c r="F80" s="17"/>
      <c r="G80" s="22"/>
      <c r="H80" s="90"/>
      <c r="I80" s="90"/>
    </row>
    <row r="81" spans="2:9" ht="33.65" customHeight="1" x14ac:dyDescent="0.35">
      <c r="B81" s="17"/>
      <c r="C81" s="17"/>
      <c r="D81" s="17"/>
      <c r="E81" s="17"/>
      <c r="F81" s="17"/>
      <c r="G81" s="6"/>
      <c r="H81" s="90"/>
      <c r="I81" s="90"/>
    </row>
    <row r="82" spans="2:9" x14ac:dyDescent="0.35">
      <c r="B82" s="8"/>
      <c r="C82" s="6"/>
      <c r="D82" s="6"/>
      <c r="E82" s="6"/>
      <c r="F82" s="6"/>
      <c r="G82" s="17"/>
      <c r="H82" s="90"/>
      <c r="I82" s="90"/>
    </row>
    <row r="83" spans="2:9" x14ac:dyDescent="0.35">
      <c r="B83" s="6"/>
      <c r="C83" s="6"/>
      <c r="D83" s="6"/>
      <c r="E83" s="6"/>
      <c r="F83" s="6"/>
      <c r="G83" s="17"/>
      <c r="H83" s="90"/>
      <c r="I83" s="90"/>
    </row>
    <row r="84" spans="2:9" x14ac:dyDescent="0.35">
      <c r="B84" s="6"/>
      <c r="C84" s="6"/>
      <c r="D84" s="6"/>
      <c r="E84" s="6"/>
      <c r="F84" s="6"/>
      <c r="G84" s="17"/>
      <c r="H84" s="90"/>
      <c r="I84" s="90"/>
    </row>
    <row r="85" spans="2:9" x14ac:dyDescent="0.35">
      <c r="B85" s="6"/>
      <c r="C85" s="24"/>
      <c r="D85" s="24"/>
      <c r="E85" s="24"/>
      <c r="F85" s="24"/>
      <c r="G85" s="6"/>
      <c r="H85" s="90"/>
      <c r="I85" s="90"/>
    </row>
    <row r="86" spans="2:9" x14ac:dyDescent="0.35">
      <c r="B86" s="6"/>
      <c r="C86" s="6"/>
      <c r="D86" s="6"/>
      <c r="E86" s="6"/>
      <c r="F86" s="6"/>
      <c r="G86" s="6"/>
      <c r="H86" s="90"/>
      <c r="I86" s="90"/>
    </row>
    <row r="87" spans="2:9" x14ac:dyDescent="0.35">
      <c r="B87" s="6"/>
      <c r="C87" s="6"/>
      <c r="D87" s="6"/>
      <c r="E87" s="6"/>
      <c r="F87" s="6"/>
      <c r="G87" s="6"/>
      <c r="H87" s="90"/>
      <c r="I87" s="90"/>
    </row>
    <row r="88" spans="2:9" x14ac:dyDescent="0.35">
      <c r="B88" s="6"/>
      <c r="C88" s="6"/>
      <c r="D88" s="6"/>
      <c r="E88" s="6"/>
      <c r="F88" s="6"/>
      <c r="G88" s="6"/>
      <c r="H88" s="90"/>
      <c r="I88" s="90"/>
    </row>
    <row r="89" spans="2:9" x14ac:dyDescent="0.35">
      <c r="B89" s="6"/>
      <c r="C89" s="24"/>
      <c r="D89" s="24"/>
      <c r="E89" s="24"/>
      <c r="F89" s="24"/>
      <c r="G89" s="6"/>
      <c r="H89" s="90"/>
      <c r="I89" s="90"/>
    </row>
    <row r="90" spans="2:9" x14ac:dyDescent="0.35">
      <c r="B90" s="6"/>
      <c r="C90" s="24"/>
      <c r="D90" s="24"/>
      <c r="E90" s="24"/>
      <c r="F90" s="24"/>
      <c r="G90" s="6"/>
      <c r="H90" s="90"/>
      <c r="I90" s="90"/>
    </row>
    <row r="91" spans="2:9" x14ac:dyDescent="0.35">
      <c r="B91" s="6"/>
      <c r="C91" s="6"/>
      <c r="D91" s="6"/>
      <c r="E91" s="6"/>
      <c r="F91" s="6"/>
      <c r="G91" s="6"/>
      <c r="H91" s="90"/>
      <c r="I91" s="90"/>
    </row>
    <row r="92" spans="2:9" x14ac:dyDescent="0.35">
      <c r="B92" s="6"/>
      <c r="C92" s="6"/>
      <c r="D92" s="6"/>
      <c r="E92" s="6"/>
      <c r="F92" s="6"/>
      <c r="G92" s="6"/>
      <c r="H92" s="90"/>
      <c r="I92" s="90"/>
    </row>
    <row r="93" spans="2:9" x14ac:dyDescent="0.35">
      <c r="B93" s="6"/>
      <c r="C93" s="6"/>
      <c r="D93" s="6"/>
      <c r="E93" s="6"/>
      <c r="F93" s="6"/>
      <c r="G93" s="6"/>
      <c r="H93" s="90"/>
      <c r="I93" s="90"/>
    </row>
    <row r="94" spans="2:9" x14ac:dyDescent="0.35">
      <c r="B94" s="6"/>
      <c r="C94" s="6"/>
      <c r="D94" s="6"/>
      <c r="E94" s="6"/>
      <c r="F94" s="6"/>
      <c r="G94" s="6"/>
      <c r="H94" s="90"/>
      <c r="I94" s="90"/>
    </row>
    <row r="95" spans="2:9" x14ac:dyDescent="0.35">
      <c r="B95" s="6"/>
      <c r="C95" s="22"/>
      <c r="D95" s="22"/>
      <c r="E95" s="22"/>
      <c r="F95" s="22"/>
      <c r="G95" s="6"/>
      <c r="H95" s="90"/>
      <c r="I95" s="90"/>
    </row>
    <row r="96" spans="2:9" x14ac:dyDescent="0.35">
      <c r="B96" s="6"/>
      <c r="C96" s="6"/>
      <c r="D96" s="6"/>
      <c r="E96" s="6"/>
      <c r="F96" s="6"/>
      <c r="G96" s="6"/>
      <c r="H96" s="90"/>
      <c r="I96" s="90"/>
    </row>
    <row r="97" spans="2:9" x14ac:dyDescent="0.35">
      <c r="B97" s="6"/>
      <c r="C97" s="6"/>
      <c r="D97" s="6"/>
      <c r="E97" s="6"/>
      <c r="F97" s="6"/>
      <c r="G97" s="6"/>
      <c r="H97" s="90"/>
      <c r="I97" s="90"/>
    </row>
    <row r="98" spans="2:9" x14ac:dyDescent="0.35">
      <c r="B98" s="6"/>
      <c r="C98" s="6"/>
      <c r="D98" s="6"/>
      <c r="E98" s="6"/>
      <c r="F98" s="6"/>
      <c r="G98" s="22"/>
      <c r="H98" s="90"/>
      <c r="I98" s="90"/>
    </row>
    <row r="99" spans="2:9" x14ac:dyDescent="0.35">
      <c r="B99" s="8"/>
      <c r="C99" s="6"/>
      <c r="D99" s="6"/>
      <c r="E99" s="6"/>
      <c r="F99" s="6"/>
      <c r="G99" s="6"/>
      <c r="H99" s="90"/>
      <c r="I99" s="90"/>
    </row>
    <row r="100" spans="2:9" x14ac:dyDescent="0.35">
      <c r="B100" s="6"/>
      <c r="C100" s="6"/>
      <c r="D100" s="6"/>
      <c r="E100" s="6"/>
      <c r="F100" s="6"/>
      <c r="G100" s="6"/>
      <c r="H100" s="90"/>
      <c r="I100" s="90"/>
    </row>
    <row r="101" spans="2:9" x14ac:dyDescent="0.35">
      <c r="B101" s="6"/>
      <c r="C101" s="6"/>
      <c r="D101" s="6"/>
      <c r="E101" s="6"/>
      <c r="F101" s="6"/>
      <c r="G101" s="6"/>
      <c r="H101" s="90"/>
      <c r="I101" s="90"/>
    </row>
    <row r="102" spans="2:9" x14ac:dyDescent="0.35">
      <c r="B102" s="6"/>
      <c r="C102" s="6"/>
      <c r="D102" s="6"/>
      <c r="E102" s="6"/>
      <c r="F102" s="6"/>
      <c r="G102" s="6"/>
      <c r="H102" s="90"/>
      <c r="I102" s="90"/>
    </row>
    <row r="103" spans="2:9" x14ac:dyDescent="0.35">
      <c r="B103" s="6"/>
      <c r="C103" s="6"/>
      <c r="D103" s="6"/>
      <c r="E103" s="6"/>
      <c r="F103" s="6"/>
      <c r="G103" s="6"/>
      <c r="H103" s="90"/>
      <c r="I103" s="90"/>
    </row>
    <row r="104" spans="2:9" x14ac:dyDescent="0.35">
      <c r="B104" s="6"/>
      <c r="C104" s="6"/>
      <c r="D104" s="6"/>
      <c r="E104" s="6"/>
      <c r="F104" s="6"/>
      <c r="G104" s="6"/>
      <c r="H104" s="90"/>
      <c r="I104" s="90"/>
    </row>
    <row r="105" spans="2:9" x14ac:dyDescent="0.35">
      <c r="B105" s="6"/>
      <c r="C105" s="6"/>
      <c r="D105" s="6"/>
      <c r="E105" s="6"/>
      <c r="F105" s="6"/>
      <c r="G105" s="6"/>
      <c r="H105" s="90"/>
      <c r="I105" s="90"/>
    </row>
    <row r="106" spans="2:9" x14ac:dyDescent="0.35">
      <c r="B106" s="6"/>
      <c r="C106" s="24"/>
      <c r="D106" s="24"/>
      <c r="E106" s="24"/>
      <c r="F106" s="24"/>
      <c r="G106" s="6"/>
      <c r="H106" s="90"/>
      <c r="I106" s="90"/>
    </row>
    <row r="107" spans="2:9" x14ac:dyDescent="0.35">
      <c r="B107" s="6"/>
      <c r="C107" s="24"/>
      <c r="D107" s="24"/>
      <c r="E107" s="24"/>
      <c r="F107" s="24"/>
      <c r="G107" s="6"/>
      <c r="H107" s="90"/>
      <c r="I107" s="90"/>
    </row>
    <row r="108" spans="2:9" x14ac:dyDescent="0.35">
      <c r="B108" s="6"/>
      <c r="C108" s="6"/>
      <c r="D108" s="6"/>
      <c r="E108" s="6"/>
      <c r="F108" s="6"/>
      <c r="G108" s="6"/>
      <c r="H108" s="90"/>
      <c r="I108" s="90"/>
    </row>
    <row r="109" spans="2:9" x14ac:dyDescent="0.35">
      <c r="B109" s="6"/>
      <c r="C109" s="6"/>
      <c r="D109" s="6"/>
      <c r="E109" s="6"/>
      <c r="F109" s="6"/>
      <c r="G109" s="6"/>
      <c r="H109" s="90"/>
      <c r="I109" s="90"/>
    </row>
    <row r="110" spans="2:9" x14ac:dyDescent="0.35">
      <c r="B110" s="6"/>
      <c r="C110" s="6"/>
      <c r="D110" s="6"/>
      <c r="E110" s="6"/>
      <c r="F110" s="6"/>
      <c r="G110" s="6"/>
      <c r="H110" s="90"/>
      <c r="I110" s="90"/>
    </row>
    <row r="111" spans="2:9" x14ac:dyDescent="0.35">
      <c r="B111" s="6"/>
      <c r="C111" s="6"/>
      <c r="D111" s="6"/>
      <c r="E111" s="6"/>
      <c r="F111" s="6"/>
      <c r="G111" s="6"/>
      <c r="H111" s="90"/>
      <c r="I111" s="90"/>
    </row>
    <row r="112" spans="2:9" x14ac:dyDescent="0.35">
      <c r="B112" s="6"/>
      <c r="C112" s="22"/>
      <c r="D112" s="6"/>
      <c r="E112" s="22"/>
      <c r="F112" s="22"/>
      <c r="G112" s="6"/>
      <c r="H112" s="90"/>
      <c r="I112" s="90"/>
    </row>
    <row r="113" spans="2:9" x14ac:dyDescent="0.35">
      <c r="B113" s="6"/>
      <c r="C113" s="6"/>
      <c r="D113" s="6"/>
      <c r="E113" s="6"/>
      <c r="F113" s="6"/>
      <c r="G113" s="6"/>
      <c r="H113" s="90"/>
      <c r="I113" s="90"/>
    </row>
    <row r="114" spans="2:9" x14ac:dyDescent="0.35">
      <c r="B114" s="6"/>
      <c r="C114" s="6"/>
      <c r="D114" s="6"/>
      <c r="E114" s="6"/>
      <c r="F114" s="6"/>
      <c r="G114" s="6"/>
      <c r="H114" s="70"/>
      <c r="I114" s="70"/>
    </row>
    <row r="115" spans="2:9" x14ac:dyDescent="0.35">
      <c r="B115" s="9"/>
      <c r="C115" s="9"/>
      <c r="D115" s="9"/>
      <c r="E115" s="9"/>
      <c r="F115" s="9"/>
      <c r="G115" s="6"/>
      <c r="H115" s="70"/>
      <c r="I115" s="70"/>
    </row>
    <row r="116" spans="2:9" x14ac:dyDescent="0.35">
      <c r="B116" s="9"/>
      <c r="C116" s="9"/>
      <c r="D116" s="9"/>
      <c r="E116" s="9"/>
      <c r="F116" s="9"/>
      <c r="G116" s="6"/>
      <c r="H116" s="70"/>
      <c r="I116" s="70"/>
    </row>
    <row r="117" spans="2:9" x14ac:dyDescent="0.35">
      <c r="B117" s="70"/>
      <c r="C117" s="70"/>
      <c r="D117" s="70"/>
      <c r="E117" s="70"/>
      <c r="F117" s="70"/>
      <c r="G117" s="6"/>
      <c r="H117" s="70"/>
      <c r="I117" s="70"/>
    </row>
    <row r="118" spans="2:9" x14ac:dyDescent="0.35">
      <c r="B118" s="70"/>
      <c r="C118" s="70"/>
      <c r="D118" s="70"/>
      <c r="E118" s="70"/>
      <c r="F118" s="70"/>
      <c r="G118" s="9"/>
      <c r="H118" s="70"/>
      <c r="I118" s="70"/>
    </row>
    <row r="119" spans="2:9" x14ac:dyDescent="0.35">
      <c r="B119" s="70"/>
      <c r="C119" s="70"/>
      <c r="D119" s="70"/>
      <c r="E119" s="70"/>
      <c r="F119" s="70"/>
      <c r="G119" s="9"/>
      <c r="H119" s="70"/>
      <c r="I119" s="70"/>
    </row>
  </sheetData>
  <conditionalFormatting sqref="C33">
    <cfRule type="cellIs" dxfId="103" priority="13" operator="greaterThan">
      <formula>10</formula>
    </cfRule>
  </conditionalFormatting>
  <conditionalFormatting sqref="C33:F38">
    <cfRule type="cellIs" dxfId="102" priority="7" operator="lessThan">
      <formula>1</formula>
    </cfRule>
    <cfRule type="cellIs" dxfId="101" priority="10" operator="lessThan">
      <formula>1</formula>
    </cfRule>
    <cfRule type="cellIs" dxfId="100" priority="11" operator="lessThan">
      <formula>1</formula>
    </cfRule>
    <cfRule type="cellIs" dxfId="99" priority="12" operator="greaterThan">
      <formula>10</formula>
    </cfRule>
  </conditionalFormatting>
  <conditionalFormatting sqref="C26">
    <cfRule type="cellIs" dxfId="98" priority="8" operator="lessThan">
      <formula>1</formula>
    </cfRule>
    <cfRule type="cellIs" dxfId="97" priority="9" operator="lessThan">
      <formula>1</formula>
    </cfRule>
  </conditionalFormatting>
  <conditionalFormatting sqref="G29">
    <cfRule type="cellIs" dxfId="96" priority="5" operator="lessThan">
      <formula>1</formula>
    </cfRule>
    <cfRule type="cellIs" dxfId="95" priority="6" operator="lessThan">
      <formula>1</formula>
    </cfRule>
  </conditionalFormatting>
  <conditionalFormatting sqref="G30">
    <cfRule type="cellIs" dxfId="94" priority="3" operator="lessThan">
      <formula>1</formula>
    </cfRule>
    <cfRule type="cellIs" dxfId="93" priority="4" operator="lessThan">
      <formula>1</formula>
    </cfRule>
  </conditionalFormatting>
  <conditionalFormatting sqref="G31">
    <cfRule type="cellIs" dxfId="92" priority="1" operator="lessThan">
      <formula>1</formula>
    </cfRule>
    <cfRule type="cellIs" dxfId="91" priority="2" operator="lessThan">
      <formula>1</formula>
    </cfRule>
  </conditionalFormatting>
  <pageMargins left="0.25" right="0.25" top="0.75" bottom="0.75" header="0.3" footer="0.3"/>
  <pageSetup paperSize="9"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6:O113"/>
  <sheetViews>
    <sheetView topLeftCell="A20" workbookViewId="0">
      <selection activeCell="H53" sqref="H53"/>
    </sheetView>
  </sheetViews>
  <sheetFormatPr defaultColWidth="8.81640625" defaultRowHeight="15.5" x14ac:dyDescent="0.35"/>
  <cols>
    <col min="1" max="1" width="4.26953125" style="1" customWidth="1"/>
    <col min="2" max="2" width="22.26953125" style="1" customWidth="1"/>
    <col min="3" max="6" width="11.453125" style="1" customWidth="1"/>
    <col min="7" max="7" width="27.26953125" style="1" customWidth="1"/>
    <col min="8" max="8" width="8.26953125" style="1" customWidth="1"/>
    <col min="9" max="10" width="8.81640625" style="1"/>
    <col min="11" max="13" width="13.453125" style="1" bestFit="1" customWidth="1"/>
    <col min="14" max="16384" width="8.81640625" style="1"/>
  </cols>
  <sheetData>
    <row r="6" spans="2:6" ht="21" x14ac:dyDescent="0.5">
      <c r="B6" s="2" t="s">
        <v>37</v>
      </c>
      <c r="C6" s="67">
        <v>3</v>
      </c>
      <c r="D6" s="67"/>
      <c r="E6" s="70"/>
      <c r="F6" s="70"/>
    </row>
    <row r="7" spans="2:6" ht="21" x14ac:dyDescent="0.5">
      <c r="B7" s="3" t="s">
        <v>38</v>
      </c>
      <c r="C7" s="4" t="s">
        <v>159</v>
      </c>
      <c r="D7" s="71"/>
      <c r="E7" s="5"/>
      <c r="F7" s="5"/>
    </row>
    <row r="8" spans="2:6" ht="21" x14ac:dyDescent="0.5">
      <c r="B8" s="3" t="s">
        <v>40</v>
      </c>
      <c r="C8" s="4" t="s">
        <v>159</v>
      </c>
      <c r="D8" s="71"/>
      <c r="E8" s="5"/>
      <c r="F8" s="5"/>
    </row>
    <row r="9" spans="2:6" ht="21" x14ac:dyDescent="0.5">
      <c r="B9" s="3" t="s">
        <v>42</v>
      </c>
      <c r="C9" s="4" t="s">
        <v>160</v>
      </c>
      <c r="D9" s="71"/>
      <c r="E9" s="5"/>
      <c r="F9" s="5"/>
    </row>
    <row r="10" spans="2:6" ht="21" x14ac:dyDescent="0.5">
      <c r="B10" s="3" t="s">
        <v>44</v>
      </c>
      <c r="C10" s="4" t="s">
        <v>161</v>
      </c>
      <c r="D10" s="71"/>
      <c r="E10" s="5"/>
      <c r="F10" s="5"/>
    </row>
    <row r="11" spans="2:6" ht="21" x14ac:dyDescent="0.5">
      <c r="B11" s="3" t="s">
        <v>46</v>
      </c>
      <c r="C11" s="4" t="s">
        <v>161</v>
      </c>
      <c r="D11" s="72"/>
      <c r="E11" s="5"/>
      <c r="F11" s="5"/>
    </row>
    <row r="12" spans="2:6" ht="21" x14ac:dyDescent="0.5">
      <c r="B12" s="3" t="s">
        <v>48</v>
      </c>
      <c r="C12" s="4" t="s">
        <v>161</v>
      </c>
      <c r="D12" s="71"/>
      <c r="E12" s="5"/>
      <c r="F12" s="5"/>
    </row>
    <row r="13" spans="2:6" ht="21" x14ac:dyDescent="0.5">
      <c r="B13" s="3" t="s">
        <v>50</v>
      </c>
      <c r="C13" s="4" t="s">
        <v>161</v>
      </c>
      <c r="D13" s="71"/>
      <c r="E13" s="5"/>
      <c r="F13" s="5"/>
    </row>
    <row r="14" spans="2:6" ht="21" x14ac:dyDescent="0.5">
      <c r="B14" s="3" t="s">
        <v>53</v>
      </c>
      <c r="C14" s="4" t="s">
        <v>162</v>
      </c>
      <c r="D14" s="71"/>
      <c r="E14" s="5"/>
      <c r="F14" s="5"/>
    </row>
    <row r="15" spans="2:6" ht="21" x14ac:dyDescent="0.5">
      <c r="B15" s="3" t="s">
        <v>55</v>
      </c>
      <c r="C15" s="4"/>
      <c r="D15" s="71"/>
      <c r="E15" s="5"/>
      <c r="F15" s="5"/>
    </row>
    <row r="16" spans="2:6" ht="21" x14ac:dyDescent="0.5">
      <c r="B16" s="3" t="s">
        <v>57</v>
      </c>
      <c r="C16" s="4" t="s">
        <v>163</v>
      </c>
      <c r="D16" s="71"/>
      <c r="E16" s="5"/>
      <c r="F16" s="5"/>
    </row>
    <row r="17" spans="1:15" ht="21" x14ac:dyDescent="0.5">
      <c r="A17" s="70"/>
      <c r="B17" s="3" t="s">
        <v>141</v>
      </c>
      <c r="C17" s="4" t="s">
        <v>161</v>
      </c>
      <c r="D17" s="71"/>
      <c r="E17" s="5"/>
      <c r="F17" s="5"/>
      <c r="G17" s="70"/>
      <c r="H17" s="70"/>
      <c r="I17" s="70"/>
      <c r="J17" s="70"/>
      <c r="K17" s="70"/>
      <c r="L17" s="70"/>
      <c r="M17" s="70"/>
      <c r="N17" s="70"/>
      <c r="O17" s="70"/>
    </row>
    <row r="18" spans="1:15" ht="21" x14ac:dyDescent="0.5">
      <c r="A18" s="70"/>
      <c r="B18" s="3" t="s">
        <v>142</v>
      </c>
      <c r="C18" s="4" t="s">
        <v>161</v>
      </c>
      <c r="D18" s="71"/>
      <c r="E18" s="5"/>
      <c r="F18" s="5"/>
      <c r="G18" s="70"/>
      <c r="H18" s="70"/>
      <c r="I18" s="70"/>
      <c r="J18" s="70"/>
      <c r="K18" s="70"/>
      <c r="L18" s="70"/>
      <c r="M18" s="70"/>
      <c r="N18" s="70"/>
      <c r="O18" s="70"/>
    </row>
    <row r="19" spans="1:15" ht="21" x14ac:dyDescent="0.5">
      <c r="A19" s="70"/>
      <c r="B19" s="3" t="s">
        <v>61</v>
      </c>
      <c r="C19" s="4" t="s">
        <v>161</v>
      </c>
      <c r="D19" s="71" t="s">
        <v>164</v>
      </c>
      <c r="E19" s="5"/>
      <c r="F19" s="5"/>
      <c r="G19" s="70"/>
      <c r="H19" s="70"/>
      <c r="I19" s="70"/>
      <c r="J19" s="70"/>
      <c r="K19" s="70"/>
      <c r="L19" s="70"/>
      <c r="M19" s="70"/>
      <c r="N19" s="70"/>
      <c r="O19" s="70"/>
    </row>
    <row r="20" spans="1:15" ht="21" x14ac:dyDescent="0.5">
      <c r="A20" s="70"/>
      <c r="B20" s="3" t="s">
        <v>63</v>
      </c>
      <c r="C20" s="4" t="s">
        <v>161</v>
      </c>
      <c r="D20" s="71"/>
      <c r="E20" s="5"/>
      <c r="F20" s="5"/>
      <c r="G20" s="70"/>
      <c r="H20" s="70"/>
      <c r="I20" s="70"/>
      <c r="J20" s="70"/>
      <c r="K20" s="70"/>
      <c r="L20" s="70"/>
      <c r="M20" s="70"/>
      <c r="N20" s="70"/>
      <c r="O20" s="70"/>
    </row>
    <row r="21" spans="1:15" ht="21" x14ac:dyDescent="0.5">
      <c r="A21" s="70"/>
      <c r="B21" s="3" t="s">
        <v>65</v>
      </c>
      <c r="C21" s="85" t="s">
        <v>161</v>
      </c>
      <c r="D21" s="71"/>
      <c r="E21" s="5"/>
      <c r="F21" s="5"/>
      <c r="G21" s="70"/>
      <c r="H21" s="70"/>
      <c r="I21" s="70"/>
      <c r="J21" s="70"/>
      <c r="K21" s="70"/>
      <c r="L21" s="70"/>
      <c r="M21" s="70"/>
      <c r="N21" s="70"/>
      <c r="O21" s="70"/>
    </row>
    <row r="22" spans="1:15" ht="21" x14ac:dyDescent="0.5">
      <c r="A22" s="70"/>
      <c r="B22" s="3" t="s">
        <v>67</v>
      </c>
      <c r="C22" s="4" t="s">
        <v>161</v>
      </c>
      <c r="D22" s="71"/>
      <c r="E22" s="5"/>
      <c r="F22" s="5"/>
      <c r="G22" s="70"/>
      <c r="H22" s="70"/>
      <c r="I22" s="70"/>
      <c r="J22" s="70"/>
      <c r="K22" s="70"/>
      <c r="L22" s="70"/>
      <c r="M22" s="70"/>
      <c r="N22" s="70"/>
      <c r="O22" s="70"/>
    </row>
    <row r="23" spans="1:15" ht="21" x14ac:dyDescent="0.5">
      <c r="A23" s="70"/>
      <c r="B23" s="3" t="s">
        <v>69</v>
      </c>
      <c r="C23" s="4" t="s">
        <v>165</v>
      </c>
      <c r="D23" s="71"/>
      <c r="E23" s="5"/>
      <c r="F23" s="5"/>
      <c r="G23" s="70"/>
      <c r="H23" s="70"/>
      <c r="I23" s="70"/>
      <c r="J23" s="70"/>
      <c r="K23" s="70"/>
      <c r="L23" s="70"/>
      <c r="M23" s="70"/>
      <c r="N23" s="70"/>
      <c r="O23" s="70"/>
    </row>
    <row r="24" spans="1:15" ht="21" x14ac:dyDescent="0.5">
      <c r="A24" s="7"/>
      <c r="B24" s="3" t="s">
        <v>71</v>
      </c>
      <c r="C24" s="4" t="s">
        <v>73</v>
      </c>
      <c r="D24" s="71"/>
      <c r="E24" s="5"/>
      <c r="F24" s="5"/>
      <c r="G24" s="70"/>
      <c r="H24" s="70"/>
      <c r="I24" s="70"/>
      <c r="J24" s="70"/>
      <c r="K24" s="70"/>
      <c r="L24" s="70"/>
      <c r="M24" s="70"/>
      <c r="N24" s="70"/>
      <c r="O24" s="70"/>
    </row>
    <row r="25" spans="1:15" s="7" customFormat="1" ht="21" x14ac:dyDescent="0.5">
      <c r="B25" s="3" t="s">
        <v>74</v>
      </c>
      <c r="C25" s="50">
        <v>6</v>
      </c>
      <c r="D25" s="5"/>
      <c r="E25" s="5"/>
      <c r="F25" s="5"/>
      <c r="G25" s="6"/>
    </row>
    <row r="26" spans="1:15" x14ac:dyDescent="0.35">
      <c r="A26" s="70"/>
      <c r="B26" s="8"/>
      <c r="C26" s="90"/>
      <c r="D26" s="90"/>
      <c r="E26" s="90"/>
      <c r="F26" s="90"/>
      <c r="G26" s="90"/>
      <c r="H26" s="70"/>
      <c r="I26" s="70"/>
      <c r="J26" s="70"/>
      <c r="K26" s="70"/>
      <c r="L26" s="70"/>
      <c r="M26" s="70"/>
      <c r="N26" s="70"/>
      <c r="O26" s="70"/>
    </row>
    <row r="27" spans="1:15" x14ac:dyDescent="0.35">
      <c r="A27" s="70"/>
      <c r="B27" s="10" t="s">
        <v>75</v>
      </c>
      <c r="C27" s="10" t="s">
        <v>76</v>
      </c>
      <c r="D27" s="10" t="s">
        <v>77</v>
      </c>
      <c r="E27" s="52" t="s">
        <v>78</v>
      </c>
      <c r="F27" s="10" t="s">
        <v>79</v>
      </c>
      <c r="G27" s="46" t="s">
        <v>7</v>
      </c>
      <c r="H27" s="70"/>
      <c r="I27" s="70"/>
      <c r="J27" s="70"/>
      <c r="K27" s="70"/>
      <c r="L27" s="70"/>
      <c r="M27" s="70"/>
      <c r="N27" s="70"/>
      <c r="O27" s="70"/>
    </row>
    <row r="28" spans="1:15" ht="29" x14ac:dyDescent="0.35">
      <c r="A28" s="70"/>
      <c r="B28" s="93"/>
      <c r="C28" s="11" t="s">
        <v>80</v>
      </c>
      <c r="D28" s="11" t="s">
        <v>81</v>
      </c>
      <c r="E28" s="11" t="s">
        <v>82</v>
      </c>
      <c r="F28" s="11" t="s">
        <v>83</v>
      </c>
      <c r="G28" s="57" t="s">
        <v>84</v>
      </c>
      <c r="H28" s="70"/>
      <c r="I28" s="70"/>
      <c r="J28" s="70"/>
      <c r="K28" s="70"/>
      <c r="L28" s="70"/>
      <c r="M28" s="70"/>
      <c r="N28" s="70"/>
      <c r="O28" s="70"/>
    </row>
    <row r="29" spans="1:15" x14ac:dyDescent="0.35">
      <c r="A29" s="70"/>
      <c r="B29" s="93"/>
      <c r="C29" s="11" t="s">
        <v>85</v>
      </c>
      <c r="D29" s="11" t="s">
        <v>85</v>
      </c>
      <c r="E29" s="11"/>
      <c r="F29" s="11" t="s">
        <v>86</v>
      </c>
      <c r="G29" s="57" t="s">
        <v>87</v>
      </c>
      <c r="H29" s="70"/>
      <c r="I29" s="70"/>
      <c r="J29" s="70"/>
      <c r="K29" s="70"/>
      <c r="L29" s="70"/>
      <c r="M29" s="70"/>
      <c r="N29" s="70"/>
      <c r="O29" s="70"/>
    </row>
    <row r="30" spans="1:15" x14ac:dyDescent="0.35">
      <c r="A30" s="70"/>
      <c r="B30" s="93"/>
      <c r="C30" s="11"/>
      <c r="D30" s="11"/>
      <c r="E30" s="11"/>
      <c r="F30" s="11"/>
      <c r="G30" s="57" t="s">
        <v>14</v>
      </c>
      <c r="H30" s="70"/>
      <c r="I30" s="70"/>
      <c r="J30" s="70"/>
      <c r="K30" s="94" t="s">
        <v>88</v>
      </c>
      <c r="L30" s="94" t="s">
        <v>4</v>
      </c>
      <c r="M30" s="94" t="s">
        <v>28</v>
      </c>
      <c r="N30" s="94" t="s">
        <v>89</v>
      </c>
      <c r="O30" s="94" t="s">
        <v>90</v>
      </c>
    </row>
    <row r="31" spans="1:15" x14ac:dyDescent="0.35">
      <c r="A31" s="70"/>
      <c r="B31" s="95"/>
      <c r="C31" s="12"/>
      <c r="D31" s="12"/>
      <c r="E31" s="12"/>
      <c r="F31" s="12"/>
      <c r="G31" s="58" t="s">
        <v>15</v>
      </c>
      <c r="H31" s="70"/>
      <c r="I31" s="70"/>
      <c r="J31" s="70" t="str">
        <f>B32</f>
        <v>Kock 1</v>
      </c>
      <c r="K31" s="94">
        <f t="shared" ref="K31:N36" si="0">C32</f>
        <v>5</v>
      </c>
      <c r="L31" s="94">
        <f t="shared" si="0"/>
        <v>6</v>
      </c>
      <c r="M31" s="94">
        <f t="shared" si="0"/>
        <v>6.5</v>
      </c>
      <c r="N31" s="94">
        <f t="shared" si="0"/>
        <v>6</v>
      </c>
      <c r="O31" s="94"/>
    </row>
    <row r="32" spans="1:15" x14ac:dyDescent="0.35">
      <c r="A32" s="70"/>
      <c r="B32" s="12" t="s">
        <v>91</v>
      </c>
      <c r="C32" s="63">
        <v>5</v>
      </c>
      <c r="D32" s="63">
        <v>6</v>
      </c>
      <c r="E32" s="63">
        <v>6.5</v>
      </c>
      <c r="F32" s="63">
        <v>6</v>
      </c>
      <c r="G32" s="59"/>
      <c r="H32" s="70"/>
      <c r="I32" s="70"/>
      <c r="J32" s="70" t="str">
        <f t="shared" ref="J32:J36" si="1">B33</f>
        <v>Kock2</v>
      </c>
      <c r="K32" s="94">
        <f t="shared" si="0"/>
        <v>6.5</v>
      </c>
      <c r="L32" s="94">
        <f t="shared" si="0"/>
        <v>5</v>
      </c>
      <c r="M32" s="94">
        <f t="shared" si="0"/>
        <v>7</v>
      </c>
      <c r="N32" s="94">
        <f t="shared" si="0"/>
        <v>7</v>
      </c>
      <c r="O32" s="94"/>
    </row>
    <row r="33" spans="2:15" x14ac:dyDescent="0.35">
      <c r="B33" s="11" t="s">
        <v>92</v>
      </c>
      <c r="C33" s="64">
        <v>6.5</v>
      </c>
      <c r="D33" s="64">
        <v>5</v>
      </c>
      <c r="E33" s="64">
        <v>7</v>
      </c>
      <c r="F33" s="64">
        <v>7</v>
      </c>
      <c r="G33" s="14"/>
      <c r="H33" s="70"/>
      <c r="I33" s="70"/>
      <c r="J33" s="70" t="str">
        <f t="shared" si="1"/>
        <v>Kock 3</v>
      </c>
      <c r="K33" s="94">
        <f t="shared" si="0"/>
        <v>6</v>
      </c>
      <c r="L33" s="94">
        <f t="shared" si="0"/>
        <v>6</v>
      </c>
      <c r="M33" s="94">
        <f t="shared" si="0"/>
        <v>6</v>
      </c>
      <c r="N33" s="94">
        <f t="shared" si="0"/>
        <v>6</v>
      </c>
      <c r="O33" s="94"/>
    </row>
    <row r="34" spans="2:15" x14ac:dyDescent="0.35">
      <c r="B34" s="11" t="s">
        <v>93</v>
      </c>
      <c r="C34" s="64">
        <v>6</v>
      </c>
      <c r="D34" s="64">
        <v>6</v>
      </c>
      <c r="E34" s="64">
        <v>6</v>
      </c>
      <c r="F34" s="64">
        <v>6</v>
      </c>
      <c r="G34" s="14"/>
      <c r="H34" s="70"/>
      <c r="I34" s="70"/>
      <c r="J34" s="70" t="str">
        <f t="shared" si="1"/>
        <v>Kock 4</v>
      </c>
      <c r="K34" s="94">
        <f t="shared" si="0"/>
        <v>5</v>
      </c>
      <c r="L34" s="94">
        <f t="shared" si="0"/>
        <v>5</v>
      </c>
      <c r="M34" s="94">
        <f t="shared" si="0"/>
        <v>5</v>
      </c>
      <c r="N34" s="94">
        <f t="shared" si="0"/>
        <v>6</v>
      </c>
      <c r="O34" s="94"/>
    </row>
    <row r="35" spans="2:15" x14ac:dyDescent="0.35">
      <c r="B35" s="11" t="s">
        <v>94</v>
      </c>
      <c r="C35" s="64">
        <v>5</v>
      </c>
      <c r="D35" s="64">
        <v>5</v>
      </c>
      <c r="E35" s="64">
        <v>5</v>
      </c>
      <c r="F35" s="64">
        <v>6</v>
      </c>
      <c r="G35" s="14"/>
      <c r="H35" s="70"/>
      <c r="I35" s="70"/>
      <c r="J35" s="70" t="str">
        <f t="shared" si="1"/>
        <v>Kock 5</v>
      </c>
      <c r="K35" s="94">
        <f t="shared" si="0"/>
        <v>5.5</v>
      </c>
      <c r="L35" s="94">
        <f t="shared" si="0"/>
        <v>6.5</v>
      </c>
      <c r="M35" s="94">
        <f t="shared" si="0"/>
        <v>5.5</v>
      </c>
      <c r="N35" s="94">
        <f t="shared" si="0"/>
        <v>5.5</v>
      </c>
      <c r="O35" s="94"/>
    </row>
    <row r="36" spans="2:15" x14ac:dyDescent="0.35">
      <c r="B36" s="11" t="s">
        <v>95</v>
      </c>
      <c r="C36" s="64">
        <v>5.5</v>
      </c>
      <c r="D36" s="64">
        <v>6.5</v>
      </c>
      <c r="E36" s="64">
        <v>5.5</v>
      </c>
      <c r="F36" s="64">
        <v>5.5</v>
      </c>
      <c r="G36" s="14"/>
      <c r="H36" s="70"/>
      <c r="I36" s="70"/>
      <c r="J36" s="70" t="str">
        <f t="shared" si="1"/>
        <v>Kock 6</v>
      </c>
      <c r="K36" s="94">
        <f t="shared" si="0"/>
        <v>5</v>
      </c>
      <c r="L36" s="94">
        <f t="shared" si="0"/>
        <v>5</v>
      </c>
      <c r="M36" s="94">
        <f t="shared" si="0"/>
        <v>5</v>
      </c>
      <c r="N36" s="94">
        <f t="shared" si="0"/>
        <v>5</v>
      </c>
      <c r="O36" s="94"/>
    </row>
    <row r="37" spans="2:15" x14ac:dyDescent="0.35">
      <c r="B37" s="11" t="s">
        <v>96</v>
      </c>
      <c r="C37" s="64">
        <v>5</v>
      </c>
      <c r="D37" s="64">
        <v>5</v>
      </c>
      <c r="E37" s="64">
        <v>5</v>
      </c>
      <c r="F37" s="64">
        <v>5</v>
      </c>
      <c r="G37" s="14"/>
      <c r="H37" s="70"/>
      <c r="I37" s="70"/>
      <c r="J37" s="70" t="e">
        <f>#REF!</f>
        <v>#REF!</v>
      </c>
      <c r="K37" s="94" t="e">
        <f>#REF!</f>
        <v>#REF!</v>
      </c>
      <c r="L37" s="94" t="e">
        <f>#REF!</f>
        <v>#REF!</v>
      </c>
      <c r="M37" s="94" t="e">
        <f>#REF!</f>
        <v>#REF!</v>
      </c>
      <c r="N37" s="94" t="e">
        <f>#REF!</f>
        <v>#REF!</v>
      </c>
      <c r="O37" s="94"/>
    </row>
    <row r="38" spans="2:15" x14ac:dyDescent="0.35">
      <c r="B38" s="11" t="s">
        <v>97</v>
      </c>
      <c r="C38" s="14">
        <f>SUM(C32:C37)</f>
        <v>33</v>
      </c>
      <c r="D38" s="14">
        <f>SUM(D32:D37)</f>
        <v>33.5</v>
      </c>
      <c r="E38" s="14">
        <f>SUM(E32:E37)</f>
        <v>35</v>
      </c>
      <c r="F38" s="14">
        <f>SUM(F32:F37)*2</f>
        <v>71</v>
      </c>
      <c r="G38" s="61">
        <f>SUM(C38:F38)/C25</f>
        <v>28.75</v>
      </c>
      <c r="H38" s="70"/>
      <c r="I38" s="70"/>
      <c r="J38" s="70"/>
      <c r="K38" s="70"/>
      <c r="L38" s="70"/>
      <c r="M38" s="70"/>
      <c r="N38" s="70"/>
      <c r="O38" s="70"/>
    </row>
    <row r="39" spans="2:15" x14ac:dyDescent="0.35">
      <c r="B39" s="15" t="s">
        <v>98</v>
      </c>
      <c r="C39" s="16">
        <f>C38/C25</f>
        <v>5.5</v>
      </c>
      <c r="D39" s="16">
        <f>D38/C25</f>
        <v>5.583333333333333</v>
      </c>
      <c r="E39" s="16">
        <f>E38/C25</f>
        <v>5.833333333333333</v>
      </c>
      <c r="F39" s="16">
        <f>F38/C25</f>
        <v>11.833333333333334</v>
      </c>
      <c r="G39" s="62">
        <f>SUM(C39:F39)</f>
        <v>28.75</v>
      </c>
      <c r="H39" s="70"/>
      <c r="I39" s="70"/>
      <c r="J39" s="70"/>
      <c r="K39" s="70"/>
      <c r="L39" s="70"/>
      <c r="M39" s="70"/>
      <c r="N39" s="70"/>
      <c r="O39" s="70"/>
    </row>
    <row r="42" spans="2:15" ht="21" x14ac:dyDescent="0.5">
      <c r="B42" s="2" t="s">
        <v>99</v>
      </c>
      <c r="C42" s="70"/>
      <c r="D42" s="70"/>
      <c r="E42" s="70"/>
      <c r="F42" s="70"/>
      <c r="G42" s="2" t="s">
        <v>100</v>
      </c>
      <c r="H42" s="70"/>
      <c r="I42" s="70"/>
      <c r="J42" s="70"/>
      <c r="K42" s="70"/>
      <c r="L42" s="70"/>
      <c r="M42" s="70"/>
      <c r="N42" s="70"/>
      <c r="O42" s="70"/>
    </row>
    <row r="43" spans="2:15" ht="21" x14ac:dyDescent="0.5">
      <c r="B43" s="2" t="s">
        <v>101</v>
      </c>
      <c r="C43" s="71" t="s">
        <v>166</v>
      </c>
      <c r="D43" s="4"/>
      <c r="E43" s="4"/>
      <c r="F43" s="4"/>
      <c r="G43" s="2" t="s">
        <v>102</v>
      </c>
      <c r="H43" s="4" t="s">
        <v>167</v>
      </c>
      <c r="I43" s="70"/>
      <c r="J43" s="70"/>
      <c r="K43" s="70"/>
      <c r="L43" s="70"/>
      <c r="M43" s="70"/>
      <c r="N43" s="70"/>
      <c r="O43" s="70"/>
    </row>
    <row r="44" spans="2:15" ht="21" x14ac:dyDescent="0.5">
      <c r="B44" s="2" t="s">
        <v>104</v>
      </c>
      <c r="C44" s="4" t="s">
        <v>168</v>
      </c>
      <c r="D44" s="4"/>
      <c r="E44" s="4"/>
      <c r="F44" s="4"/>
      <c r="G44" s="4"/>
      <c r="H44" s="4" t="s">
        <v>169</v>
      </c>
      <c r="I44" s="70"/>
      <c r="J44" s="70"/>
      <c r="K44" s="70"/>
      <c r="L44" s="70"/>
      <c r="M44" s="70"/>
      <c r="N44" s="70"/>
      <c r="O44" s="70"/>
    </row>
    <row r="45" spans="2:15" ht="21" x14ac:dyDescent="0.5">
      <c r="B45" s="2" t="s">
        <v>106</v>
      </c>
      <c r="C45" s="71" t="s">
        <v>170</v>
      </c>
      <c r="D45" s="4"/>
      <c r="E45" s="4"/>
      <c r="F45" s="4"/>
      <c r="G45" s="2" t="s">
        <v>111</v>
      </c>
      <c r="H45" s="4" t="s">
        <v>171</v>
      </c>
      <c r="I45" s="70"/>
      <c r="J45" s="70"/>
      <c r="K45" s="70"/>
      <c r="L45" s="70"/>
      <c r="M45" s="70"/>
      <c r="N45" s="70"/>
      <c r="O45" s="70"/>
    </row>
    <row r="46" spans="2:15" ht="21" x14ac:dyDescent="0.5">
      <c r="B46" s="2" t="s">
        <v>109</v>
      </c>
      <c r="C46" s="4" t="s">
        <v>172</v>
      </c>
      <c r="D46" s="4"/>
      <c r="E46" s="4"/>
      <c r="F46" s="4"/>
      <c r="G46" s="4"/>
      <c r="H46" s="4"/>
      <c r="I46" s="70"/>
      <c r="J46" s="70"/>
      <c r="K46" s="70"/>
      <c r="L46" s="70"/>
      <c r="M46" s="70"/>
      <c r="N46" s="70"/>
      <c r="O46" s="70"/>
    </row>
    <row r="47" spans="2:15" ht="21" x14ac:dyDescent="0.5">
      <c r="B47" s="2" t="s">
        <v>113</v>
      </c>
      <c r="C47" s="4" t="s">
        <v>114</v>
      </c>
      <c r="D47" s="4"/>
      <c r="E47" s="4"/>
      <c r="F47" s="4"/>
      <c r="G47" s="4"/>
      <c r="H47" s="4"/>
      <c r="I47" s="70"/>
      <c r="J47" s="70"/>
      <c r="K47" s="70"/>
      <c r="L47" s="70"/>
      <c r="M47" s="70"/>
      <c r="N47" s="70"/>
      <c r="O47" s="70"/>
    </row>
    <row r="48" spans="2:15" ht="21" x14ac:dyDescent="0.5">
      <c r="B48" s="2" t="s">
        <v>147</v>
      </c>
      <c r="C48" s="4" t="s">
        <v>173</v>
      </c>
      <c r="D48" s="4"/>
      <c r="E48" s="4"/>
      <c r="F48" s="4"/>
      <c r="G48" s="2" t="s">
        <v>117</v>
      </c>
      <c r="H48" s="4" t="s">
        <v>174</v>
      </c>
      <c r="I48" s="70"/>
      <c r="J48" s="70"/>
      <c r="K48" s="70"/>
      <c r="L48" s="70"/>
      <c r="M48" s="70"/>
      <c r="N48" s="70"/>
      <c r="O48" s="70"/>
    </row>
    <row r="49" spans="2:8" ht="21" x14ac:dyDescent="0.5">
      <c r="B49" s="2" t="s">
        <v>119</v>
      </c>
      <c r="C49" s="4"/>
      <c r="D49" s="4"/>
      <c r="E49" s="4"/>
      <c r="F49" s="4"/>
      <c r="G49" s="4"/>
      <c r="H49" s="4" t="s">
        <v>175</v>
      </c>
    </row>
    <row r="50" spans="2:8" ht="21" x14ac:dyDescent="0.5">
      <c r="B50" s="2" t="s">
        <v>121</v>
      </c>
      <c r="C50" s="4" t="s">
        <v>176</v>
      </c>
      <c r="D50" s="4"/>
      <c r="E50" s="4"/>
      <c r="F50" s="4"/>
      <c r="G50" s="4"/>
      <c r="H50" s="4"/>
    </row>
    <row r="51" spans="2:8" ht="21" x14ac:dyDescent="0.5">
      <c r="B51" s="2" t="s">
        <v>123</v>
      </c>
      <c r="C51" s="4" t="s">
        <v>177</v>
      </c>
      <c r="D51" s="4"/>
      <c r="E51" s="4"/>
      <c r="F51" s="4"/>
      <c r="G51" s="2" t="s">
        <v>125</v>
      </c>
      <c r="H51" s="4" t="s">
        <v>178</v>
      </c>
    </row>
    <row r="52" spans="2:8" ht="21" x14ac:dyDescent="0.5">
      <c r="B52" s="2" t="s">
        <v>127</v>
      </c>
      <c r="C52" s="4"/>
      <c r="D52" s="4"/>
      <c r="E52" s="4"/>
      <c r="F52" s="4"/>
      <c r="G52" s="4"/>
      <c r="H52" s="4" t="s">
        <v>179</v>
      </c>
    </row>
    <row r="53" spans="2:8" ht="21" x14ac:dyDescent="0.5">
      <c r="B53" s="2" t="s">
        <v>129</v>
      </c>
      <c r="C53" s="4" t="s">
        <v>180</v>
      </c>
      <c r="D53" s="4"/>
      <c r="E53" s="4"/>
      <c r="F53" s="4"/>
      <c r="G53" s="4"/>
      <c r="H53" s="4" t="s">
        <v>181</v>
      </c>
    </row>
    <row r="54" spans="2:8" ht="21" x14ac:dyDescent="0.5">
      <c r="B54" s="2" t="s">
        <v>132</v>
      </c>
      <c r="C54" s="4"/>
      <c r="D54" s="4"/>
      <c r="E54" s="4"/>
      <c r="F54" s="4"/>
      <c r="G54" s="4"/>
      <c r="H54" s="4"/>
    </row>
    <row r="55" spans="2:8" ht="21" x14ac:dyDescent="0.5">
      <c r="B55" s="2"/>
      <c r="C55" s="4"/>
      <c r="D55" s="4"/>
      <c r="E55" s="4"/>
      <c r="F55" s="4"/>
      <c r="G55" s="2"/>
      <c r="H55" s="4"/>
    </row>
    <row r="56" spans="2:8" ht="21" x14ac:dyDescent="0.5">
      <c r="B56" s="2" t="s">
        <v>133</v>
      </c>
      <c r="C56" s="4" t="s">
        <v>182</v>
      </c>
      <c r="D56" s="4"/>
      <c r="E56" s="4"/>
      <c r="F56" s="4"/>
      <c r="G56" s="4"/>
      <c r="H56" s="4"/>
    </row>
    <row r="57" spans="2:8" ht="21" x14ac:dyDescent="0.5">
      <c r="B57" s="4"/>
      <c r="C57" s="4" t="s">
        <v>183</v>
      </c>
      <c r="D57" s="4"/>
      <c r="E57" s="4"/>
      <c r="F57" s="4"/>
      <c r="G57" s="4"/>
      <c r="H57" s="70"/>
    </row>
    <row r="58" spans="2:8" ht="21" x14ac:dyDescent="0.5">
      <c r="B58" s="4"/>
      <c r="C58" s="4"/>
      <c r="D58" s="4"/>
      <c r="E58" s="4"/>
      <c r="F58" s="4"/>
      <c r="G58" s="2"/>
      <c r="H58" s="70"/>
    </row>
    <row r="59" spans="2:8" ht="18.649999999999999" customHeight="1" x14ac:dyDescent="0.5">
      <c r="B59" s="81"/>
      <c r="C59" s="5"/>
      <c r="D59" s="5"/>
      <c r="E59" s="5"/>
      <c r="F59" s="5"/>
      <c r="G59" s="70"/>
      <c r="H59" s="70"/>
    </row>
    <row r="60" spans="2:8" ht="18.649999999999999" customHeight="1" x14ac:dyDescent="0.5">
      <c r="B60" s="5"/>
      <c r="C60" s="5"/>
      <c r="D60" s="5"/>
      <c r="E60" s="5"/>
      <c r="F60" s="5"/>
      <c r="G60" s="70"/>
      <c r="H60" s="70"/>
    </row>
    <row r="61" spans="2:8" x14ac:dyDescent="0.35">
      <c r="B61" s="90"/>
      <c r="C61" s="90"/>
      <c r="D61" s="70"/>
      <c r="E61" s="70"/>
      <c r="F61" s="70"/>
      <c r="G61" s="70"/>
      <c r="H61" s="70"/>
    </row>
    <row r="62" spans="2:8" x14ac:dyDescent="0.35">
      <c r="B62" s="90"/>
      <c r="C62" s="90"/>
      <c r="D62" s="70"/>
      <c r="E62" s="70"/>
      <c r="F62" s="70"/>
      <c r="G62" s="70"/>
      <c r="H62" s="70"/>
    </row>
    <row r="63" spans="2:8" x14ac:dyDescent="0.35">
      <c r="B63" s="90"/>
      <c r="C63" s="90"/>
      <c r="D63" s="70"/>
      <c r="E63" s="70"/>
      <c r="F63" s="70"/>
      <c r="G63" s="70"/>
      <c r="H63" s="70"/>
    </row>
    <row r="64" spans="2:8" x14ac:dyDescent="0.35">
      <c r="B64" s="90"/>
      <c r="C64" s="90"/>
      <c r="D64" s="70"/>
      <c r="E64" s="70"/>
      <c r="F64" s="70"/>
      <c r="G64" s="70"/>
      <c r="H64" s="70"/>
    </row>
    <row r="65" spans="2:9" x14ac:dyDescent="0.35">
      <c r="B65" s="90"/>
      <c r="C65" s="90"/>
      <c r="D65" s="70"/>
      <c r="E65" s="70"/>
      <c r="F65" s="70"/>
      <c r="G65" s="70"/>
      <c r="H65" s="70"/>
      <c r="I65" s="70"/>
    </row>
    <row r="66" spans="2:9" x14ac:dyDescent="0.35">
      <c r="B66" s="90"/>
      <c r="C66" s="90"/>
      <c r="D66" s="70"/>
      <c r="E66" s="70"/>
      <c r="F66" s="70"/>
      <c r="G66" s="70"/>
      <c r="H66" s="70"/>
      <c r="I66" s="70"/>
    </row>
    <row r="67" spans="2:9" x14ac:dyDescent="0.35">
      <c r="B67" s="90"/>
      <c r="C67" s="90"/>
      <c r="D67" s="70"/>
      <c r="E67" s="70"/>
      <c r="F67" s="70"/>
      <c r="G67" s="70"/>
      <c r="H67" s="70"/>
      <c r="I67" s="70"/>
    </row>
    <row r="68" spans="2:9" x14ac:dyDescent="0.35">
      <c r="B68" s="90"/>
      <c r="C68" s="90"/>
      <c r="D68" s="70"/>
      <c r="E68" s="70"/>
      <c r="F68" s="70"/>
      <c r="G68" s="6"/>
      <c r="H68" s="90"/>
      <c r="I68" s="90"/>
    </row>
    <row r="69" spans="2:9" x14ac:dyDescent="0.35">
      <c r="B69" s="90"/>
      <c r="C69" s="90"/>
      <c r="D69" s="70"/>
      <c r="E69" s="70"/>
      <c r="F69" s="70"/>
      <c r="G69" s="6"/>
      <c r="H69" s="90"/>
      <c r="I69" s="90"/>
    </row>
    <row r="70" spans="2:9" x14ac:dyDescent="0.35">
      <c r="B70" s="6"/>
      <c r="C70" s="23"/>
      <c r="D70" s="23"/>
      <c r="E70" s="23"/>
      <c r="F70" s="23"/>
      <c r="G70" s="6"/>
      <c r="H70" s="90"/>
      <c r="I70" s="90"/>
    </row>
    <row r="71" spans="2:9" x14ac:dyDescent="0.35">
      <c r="B71" s="6"/>
      <c r="C71" s="23"/>
      <c r="D71" s="23"/>
      <c r="E71" s="23"/>
      <c r="F71" s="23"/>
      <c r="G71" s="6"/>
      <c r="H71" s="90"/>
      <c r="I71" s="90"/>
    </row>
    <row r="72" spans="2:9" x14ac:dyDescent="0.35">
      <c r="B72" s="6"/>
      <c r="C72" s="6"/>
      <c r="D72" s="6"/>
      <c r="E72" s="6"/>
      <c r="F72" s="6"/>
      <c r="G72" s="22"/>
      <c r="H72" s="90"/>
      <c r="I72" s="90"/>
    </row>
    <row r="73" spans="2:9" x14ac:dyDescent="0.35">
      <c r="B73" s="6"/>
      <c r="C73" s="6"/>
      <c r="D73" s="6"/>
      <c r="E73" s="6"/>
      <c r="F73" s="6"/>
      <c r="G73" s="6"/>
      <c r="H73" s="90"/>
      <c r="I73" s="90"/>
    </row>
    <row r="74" spans="2:9" x14ac:dyDescent="0.35">
      <c r="B74" s="6"/>
      <c r="C74" s="22"/>
      <c r="D74" s="22"/>
      <c r="E74" s="22"/>
      <c r="F74" s="22"/>
      <c r="G74" s="17"/>
      <c r="H74" s="90"/>
      <c r="I74" s="90"/>
    </row>
    <row r="75" spans="2:9" x14ac:dyDescent="0.35">
      <c r="B75" s="6"/>
      <c r="C75" s="6"/>
      <c r="D75" s="6"/>
      <c r="E75" s="6"/>
      <c r="F75" s="6"/>
      <c r="G75" s="17"/>
      <c r="H75" s="90"/>
      <c r="I75" s="90"/>
    </row>
    <row r="76" spans="2:9" ht="23.5" customHeight="1" x14ac:dyDescent="0.35">
      <c r="B76" s="17"/>
      <c r="C76" s="17"/>
      <c r="D76" s="17"/>
      <c r="E76" s="17"/>
      <c r="F76" s="17"/>
      <c r="G76" s="17"/>
      <c r="H76" s="90"/>
      <c r="I76" s="90"/>
    </row>
    <row r="77" spans="2:9" ht="23.5" customHeight="1" x14ac:dyDescent="0.35">
      <c r="B77" s="17"/>
      <c r="C77" s="17"/>
      <c r="D77" s="17"/>
      <c r="E77" s="17"/>
      <c r="F77" s="17"/>
      <c r="G77" s="6"/>
      <c r="H77" s="90"/>
      <c r="I77" s="90"/>
    </row>
    <row r="78" spans="2:9" ht="33.65" customHeight="1" x14ac:dyDescent="0.35">
      <c r="B78" s="17"/>
      <c r="C78" s="17"/>
      <c r="D78" s="17"/>
      <c r="E78" s="17"/>
      <c r="F78" s="17"/>
      <c r="G78" s="6"/>
      <c r="H78" s="90"/>
      <c r="I78" s="90"/>
    </row>
    <row r="79" spans="2:9" x14ac:dyDescent="0.35">
      <c r="B79" s="8"/>
      <c r="C79" s="6"/>
      <c r="D79" s="6"/>
      <c r="E79" s="6"/>
      <c r="F79" s="6"/>
      <c r="G79" s="6"/>
      <c r="H79" s="90"/>
      <c r="I79" s="90"/>
    </row>
    <row r="80" spans="2:9" x14ac:dyDescent="0.35">
      <c r="B80" s="6"/>
      <c r="C80" s="6"/>
      <c r="D80" s="6"/>
      <c r="E80" s="6"/>
      <c r="F80" s="6"/>
      <c r="G80" s="6"/>
      <c r="H80" s="90"/>
      <c r="I80" s="90"/>
    </row>
    <row r="81" spans="2:9" x14ac:dyDescent="0.35">
      <c r="B81" s="6"/>
      <c r="C81" s="6"/>
      <c r="D81" s="6"/>
      <c r="E81" s="6"/>
      <c r="F81" s="6"/>
      <c r="G81" s="6"/>
      <c r="H81" s="90"/>
      <c r="I81" s="90"/>
    </row>
    <row r="82" spans="2:9" x14ac:dyDescent="0.35">
      <c r="B82" s="6"/>
      <c r="C82" s="24"/>
      <c r="D82" s="24"/>
      <c r="E82" s="24"/>
      <c r="F82" s="24"/>
      <c r="G82" s="6"/>
      <c r="H82" s="90"/>
      <c r="I82" s="90"/>
    </row>
    <row r="83" spans="2:9" x14ac:dyDescent="0.35">
      <c r="B83" s="6"/>
      <c r="C83" s="6"/>
      <c r="D83" s="6"/>
      <c r="E83" s="6"/>
      <c r="F83" s="6"/>
      <c r="G83" s="6"/>
      <c r="H83" s="90"/>
      <c r="I83" s="90"/>
    </row>
    <row r="84" spans="2:9" x14ac:dyDescent="0.35">
      <c r="B84" s="6"/>
      <c r="C84" s="6"/>
      <c r="D84" s="6"/>
      <c r="E84" s="6"/>
      <c r="F84" s="6"/>
      <c r="G84" s="6"/>
      <c r="H84" s="90"/>
      <c r="I84" s="90"/>
    </row>
    <row r="85" spans="2:9" x14ac:dyDescent="0.35">
      <c r="B85" s="6"/>
      <c r="C85" s="6"/>
      <c r="D85" s="6"/>
      <c r="E85" s="6"/>
      <c r="F85" s="6"/>
      <c r="G85" s="6"/>
      <c r="H85" s="90"/>
      <c r="I85" s="90"/>
    </row>
    <row r="86" spans="2:9" x14ac:dyDescent="0.35">
      <c r="B86" s="6"/>
      <c r="C86" s="24"/>
      <c r="D86" s="24"/>
      <c r="E86" s="24"/>
      <c r="F86" s="24"/>
      <c r="G86" s="6"/>
      <c r="H86" s="90"/>
      <c r="I86" s="90"/>
    </row>
    <row r="87" spans="2:9" x14ac:dyDescent="0.35">
      <c r="B87" s="6"/>
      <c r="C87" s="24"/>
      <c r="D87" s="24"/>
      <c r="E87" s="24"/>
      <c r="F87" s="24"/>
      <c r="G87" s="6"/>
      <c r="H87" s="90"/>
      <c r="I87" s="90"/>
    </row>
    <row r="88" spans="2:9" x14ac:dyDescent="0.35">
      <c r="B88" s="6"/>
      <c r="C88" s="6"/>
      <c r="D88" s="6"/>
      <c r="E88" s="6"/>
      <c r="F88" s="6"/>
      <c r="G88" s="6"/>
      <c r="H88" s="90"/>
      <c r="I88" s="90"/>
    </row>
    <row r="89" spans="2:9" x14ac:dyDescent="0.35">
      <c r="B89" s="6"/>
      <c r="C89" s="6"/>
      <c r="D89" s="6"/>
      <c r="E89" s="6"/>
      <c r="F89" s="6"/>
      <c r="G89" s="6"/>
      <c r="H89" s="90"/>
      <c r="I89" s="90"/>
    </row>
    <row r="90" spans="2:9" x14ac:dyDescent="0.35">
      <c r="B90" s="6"/>
      <c r="C90" s="6"/>
      <c r="D90" s="6"/>
      <c r="E90" s="6"/>
      <c r="F90" s="6"/>
      <c r="G90" s="22"/>
      <c r="H90" s="90"/>
      <c r="I90" s="90"/>
    </row>
    <row r="91" spans="2:9" x14ac:dyDescent="0.35">
      <c r="B91" s="6"/>
      <c r="C91" s="6"/>
      <c r="D91" s="6"/>
      <c r="E91" s="6"/>
      <c r="F91" s="6"/>
      <c r="G91" s="6"/>
      <c r="H91" s="90"/>
      <c r="I91" s="90"/>
    </row>
    <row r="92" spans="2:9" x14ac:dyDescent="0.35">
      <c r="B92" s="6"/>
      <c r="C92" s="22"/>
      <c r="D92" s="22"/>
      <c r="E92" s="22"/>
      <c r="F92" s="22"/>
      <c r="G92" s="6"/>
      <c r="H92" s="90"/>
      <c r="I92" s="90"/>
    </row>
    <row r="93" spans="2:9" x14ac:dyDescent="0.35">
      <c r="B93" s="6"/>
      <c r="C93" s="6"/>
      <c r="D93" s="6"/>
      <c r="E93" s="6"/>
      <c r="F93" s="6"/>
      <c r="G93" s="6"/>
      <c r="H93" s="90"/>
      <c r="I93" s="90"/>
    </row>
    <row r="94" spans="2:9" x14ac:dyDescent="0.35">
      <c r="B94" s="6"/>
      <c r="C94" s="6"/>
      <c r="D94" s="6"/>
      <c r="E94" s="6"/>
      <c r="F94" s="6"/>
      <c r="G94" s="6"/>
      <c r="H94" s="90"/>
      <c r="I94" s="90"/>
    </row>
    <row r="95" spans="2:9" x14ac:dyDescent="0.35">
      <c r="B95" s="6"/>
      <c r="C95" s="6"/>
      <c r="D95" s="6"/>
      <c r="E95" s="6"/>
      <c r="F95" s="6"/>
      <c r="G95" s="6"/>
      <c r="H95" s="90"/>
      <c r="I95" s="90"/>
    </row>
    <row r="96" spans="2:9" x14ac:dyDescent="0.35">
      <c r="B96" s="8"/>
      <c r="C96" s="6"/>
      <c r="D96" s="6"/>
      <c r="E96" s="6"/>
      <c r="F96" s="6"/>
      <c r="G96" s="6"/>
      <c r="H96" s="90"/>
      <c r="I96" s="90"/>
    </row>
    <row r="97" spans="2:9" x14ac:dyDescent="0.35">
      <c r="B97" s="6"/>
      <c r="C97" s="6"/>
      <c r="D97" s="6"/>
      <c r="E97" s="6"/>
      <c r="F97" s="6"/>
      <c r="G97" s="6"/>
      <c r="H97" s="90"/>
      <c r="I97" s="90"/>
    </row>
    <row r="98" spans="2:9" x14ac:dyDescent="0.35">
      <c r="B98" s="6"/>
      <c r="C98" s="6"/>
      <c r="D98" s="6"/>
      <c r="E98" s="6"/>
      <c r="F98" s="6"/>
      <c r="G98" s="6"/>
      <c r="H98" s="90"/>
      <c r="I98" s="90"/>
    </row>
    <row r="99" spans="2:9" x14ac:dyDescent="0.35">
      <c r="B99" s="6"/>
      <c r="C99" s="6"/>
      <c r="D99" s="6"/>
      <c r="E99" s="6"/>
      <c r="F99" s="6"/>
      <c r="G99" s="6"/>
      <c r="H99" s="90"/>
      <c r="I99" s="90"/>
    </row>
    <row r="100" spans="2:9" x14ac:dyDescent="0.35">
      <c r="B100" s="6"/>
      <c r="C100" s="6"/>
      <c r="D100" s="6"/>
      <c r="E100" s="6"/>
      <c r="F100" s="6"/>
      <c r="G100" s="6"/>
      <c r="H100" s="90"/>
      <c r="I100" s="90"/>
    </row>
    <row r="101" spans="2:9" x14ac:dyDescent="0.35">
      <c r="B101" s="6"/>
      <c r="C101" s="6"/>
      <c r="D101" s="6"/>
      <c r="E101" s="6"/>
      <c r="F101" s="6"/>
      <c r="G101" s="6"/>
      <c r="H101" s="90"/>
      <c r="I101" s="90"/>
    </row>
    <row r="102" spans="2:9" x14ac:dyDescent="0.35">
      <c r="B102" s="6"/>
      <c r="C102" s="6"/>
      <c r="D102" s="6"/>
      <c r="E102" s="6"/>
      <c r="F102" s="6"/>
      <c r="G102" s="6"/>
      <c r="H102" s="90"/>
      <c r="I102" s="90"/>
    </row>
    <row r="103" spans="2:9" x14ac:dyDescent="0.35">
      <c r="B103" s="6"/>
      <c r="C103" s="24"/>
      <c r="D103" s="24"/>
      <c r="E103" s="24"/>
      <c r="F103" s="24"/>
      <c r="G103" s="6"/>
      <c r="H103" s="90"/>
      <c r="I103" s="90"/>
    </row>
    <row r="104" spans="2:9" x14ac:dyDescent="0.35">
      <c r="B104" s="6"/>
      <c r="C104" s="24"/>
      <c r="D104" s="24"/>
      <c r="E104" s="24"/>
      <c r="F104" s="24"/>
      <c r="G104" s="6"/>
      <c r="H104" s="90"/>
      <c r="I104" s="90"/>
    </row>
    <row r="105" spans="2:9" x14ac:dyDescent="0.35">
      <c r="B105" s="6"/>
      <c r="C105" s="6"/>
      <c r="D105" s="6"/>
      <c r="E105" s="6"/>
      <c r="F105" s="6"/>
      <c r="G105" s="6"/>
      <c r="H105" s="90"/>
      <c r="I105" s="90"/>
    </row>
    <row r="106" spans="2:9" x14ac:dyDescent="0.35">
      <c r="B106" s="6"/>
      <c r="C106" s="6"/>
      <c r="D106" s="6"/>
      <c r="E106" s="6"/>
      <c r="F106" s="6"/>
      <c r="G106" s="6"/>
      <c r="H106" s="90"/>
      <c r="I106" s="90"/>
    </row>
    <row r="107" spans="2:9" x14ac:dyDescent="0.35">
      <c r="B107" s="6"/>
      <c r="C107" s="6"/>
      <c r="D107" s="6"/>
      <c r="E107" s="6"/>
      <c r="F107" s="6"/>
      <c r="G107" s="6"/>
      <c r="H107" s="90"/>
      <c r="I107" s="90"/>
    </row>
    <row r="108" spans="2:9" x14ac:dyDescent="0.35">
      <c r="B108" s="6"/>
      <c r="C108" s="6"/>
      <c r="D108" s="6"/>
      <c r="E108" s="6"/>
      <c r="F108" s="6"/>
      <c r="G108" s="6"/>
      <c r="H108" s="90"/>
      <c r="I108" s="90"/>
    </row>
    <row r="109" spans="2:9" x14ac:dyDescent="0.35">
      <c r="B109" s="6"/>
      <c r="C109" s="22"/>
      <c r="D109" s="6"/>
      <c r="E109" s="22"/>
      <c r="F109" s="22"/>
      <c r="G109" s="6"/>
      <c r="H109" s="90"/>
      <c r="I109" s="90"/>
    </row>
    <row r="110" spans="2:9" x14ac:dyDescent="0.35">
      <c r="B110" s="6"/>
      <c r="C110" s="6"/>
      <c r="D110" s="6"/>
      <c r="E110" s="6"/>
      <c r="F110" s="6"/>
      <c r="G110" s="9"/>
      <c r="H110" s="70"/>
      <c r="I110" s="70"/>
    </row>
    <row r="111" spans="2:9" x14ac:dyDescent="0.35">
      <c r="B111" s="6"/>
      <c r="C111" s="6"/>
      <c r="D111" s="6"/>
      <c r="E111" s="6"/>
      <c r="F111" s="6"/>
      <c r="G111" s="9"/>
      <c r="H111" s="70"/>
      <c r="I111" s="70"/>
    </row>
    <row r="112" spans="2:9" x14ac:dyDescent="0.35">
      <c r="B112" s="9"/>
      <c r="C112" s="9"/>
      <c r="D112" s="9"/>
      <c r="E112" s="9"/>
      <c r="F112" s="9"/>
      <c r="G112" s="70"/>
      <c r="H112" s="70"/>
      <c r="I112" s="70"/>
    </row>
    <row r="113" spans="2:6" x14ac:dyDescent="0.35">
      <c r="B113" s="9"/>
      <c r="C113" s="9"/>
      <c r="D113" s="9"/>
      <c r="E113" s="9"/>
      <c r="F113" s="9"/>
    </row>
  </sheetData>
  <conditionalFormatting sqref="C32">
    <cfRule type="cellIs" dxfId="90" priority="13" operator="greaterThan">
      <formula>10</formula>
    </cfRule>
  </conditionalFormatting>
  <conditionalFormatting sqref="C32:F37">
    <cfRule type="cellIs" dxfId="89" priority="7" operator="lessThan">
      <formula>1</formula>
    </cfRule>
    <cfRule type="cellIs" dxfId="88" priority="10" operator="lessThan">
      <formula>1</formula>
    </cfRule>
    <cfRule type="cellIs" dxfId="87" priority="11" operator="lessThan">
      <formula>1</formula>
    </cfRule>
    <cfRule type="cellIs" dxfId="86" priority="12" operator="greaterThan">
      <formula>10</formula>
    </cfRule>
  </conditionalFormatting>
  <conditionalFormatting sqref="C25">
    <cfRule type="cellIs" dxfId="85" priority="8" operator="lessThan">
      <formula>1</formula>
    </cfRule>
    <cfRule type="cellIs" dxfId="84" priority="9" operator="lessThan">
      <formula>1</formula>
    </cfRule>
  </conditionalFormatting>
  <conditionalFormatting sqref="G28">
    <cfRule type="cellIs" dxfId="83" priority="5" operator="lessThan">
      <formula>1</formula>
    </cfRule>
    <cfRule type="cellIs" dxfId="82" priority="6" operator="lessThan">
      <formula>1</formula>
    </cfRule>
  </conditionalFormatting>
  <conditionalFormatting sqref="G29">
    <cfRule type="cellIs" dxfId="81" priority="3" operator="lessThan">
      <formula>1</formula>
    </cfRule>
    <cfRule type="cellIs" dxfId="80" priority="4" operator="lessThan">
      <formula>1</formula>
    </cfRule>
  </conditionalFormatting>
  <conditionalFormatting sqref="G30">
    <cfRule type="cellIs" dxfId="79" priority="1" operator="lessThan">
      <formula>1</formula>
    </cfRule>
    <cfRule type="cellIs" dxfId="78" priority="2" operator="lessThan">
      <formula>1</formula>
    </cfRule>
  </conditionalFormatting>
  <pageMargins left="0.25" right="0.25" top="0.75" bottom="0.75" header="0.3" footer="0.3"/>
  <pageSetup paperSize="9"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6:O111"/>
  <sheetViews>
    <sheetView topLeftCell="A36" workbookViewId="0">
      <selection activeCell="H60" sqref="H60"/>
    </sheetView>
  </sheetViews>
  <sheetFormatPr defaultColWidth="8.81640625" defaultRowHeight="15.5" x14ac:dyDescent="0.35"/>
  <cols>
    <col min="1" max="1" width="4.26953125" style="1" customWidth="1"/>
    <col min="2" max="2" width="22.26953125" style="1" customWidth="1"/>
    <col min="3" max="6" width="13.81640625" style="1" customWidth="1"/>
    <col min="7" max="7" width="27.453125" style="1" customWidth="1"/>
    <col min="8" max="8" width="8.26953125" style="1" customWidth="1"/>
    <col min="9" max="10" width="8.81640625" style="1"/>
    <col min="11" max="13" width="13.453125" style="1" bestFit="1" customWidth="1"/>
    <col min="14" max="16384" width="8.81640625" style="1"/>
  </cols>
  <sheetData>
    <row r="6" spans="2:5" ht="21" x14ac:dyDescent="0.5">
      <c r="B6" s="2" t="s">
        <v>37</v>
      </c>
      <c r="C6" s="67">
        <v>4</v>
      </c>
      <c r="D6" s="67"/>
      <c r="E6" s="70"/>
    </row>
    <row r="7" spans="2:5" ht="21" x14ac:dyDescent="0.5">
      <c r="B7" s="3" t="s">
        <v>38</v>
      </c>
      <c r="C7" s="75" t="s">
        <v>39</v>
      </c>
      <c r="D7" s="71"/>
      <c r="E7" s="5"/>
    </row>
    <row r="8" spans="2:5" ht="21" x14ac:dyDescent="0.5">
      <c r="B8" s="3" t="s">
        <v>40</v>
      </c>
      <c r="C8" s="75" t="s">
        <v>41</v>
      </c>
      <c r="D8" s="71"/>
      <c r="E8" s="5"/>
    </row>
    <row r="9" spans="2:5" ht="21" x14ac:dyDescent="0.5">
      <c r="B9" s="3" t="s">
        <v>42</v>
      </c>
      <c r="C9" s="75" t="s">
        <v>184</v>
      </c>
      <c r="D9" s="71"/>
      <c r="E9" s="5"/>
    </row>
    <row r="10" spans="2:5" ht="21" x14ac:dyDescent="0.5">
      <c r="B10" s="3" t="s">
        <v>44</v>
      </c>
      <c r="C10" s="75" t="s">
        <v>185</v>
      </c>
      <c r="D10" s="71"/>
      <c r="E10" s="5"/>
    </row>
    <row r="11" spans="2:5" ht="21" x14ac:dyDescent="0.5">
      <c r="B11" s="70"/>
      <c r="C11" s="75" t="s">
        <v>186</v>
      </c>
      <c r="D11" s="72"/>
      <c r="E11" s="5"/>
    </row>
    <row r="12" spans="2:5" ht="21" x14ac:dyDescent="0.5">
      <c r="B12" s="70"/>
      <c r="C12" s="75" t="s">
        <v>187</v>
      </c>
      <c r="D12" s="71"/>
      <c r="E12" s="5"/>
    </row>
    <row r="13" spans="2:5" ht="21" x14ac:dyDescent="0.5">
      <c r="B13" s="3" t="s">
        <v>46</v>
      </c>
      <c r="C13" s="75" t="s">
        <v>188</v>
      </c>
      <c r="D13" s="71"/>
      <c r="E13" s="5"/>
    </row>
    <row r="14" spans="2:5" ht="21" x14ac:dyDescent="0.5">
      <c r="B14" s="3" t="s">
        <v>48</v>
      </c>
      <c r="C14" s="75" t="s">
        <v>189</v>
      </c>
      <c r="D14" s="71"/>
      <c r="E14" s="5"/>
    </row>
    <row r="15" spans="2:5" ht="21" x14ac:dyDescent="0.5">
      <c r="B15" s="3" t="s">
        <v>50</v>
      </c>
      <c r="C15" s="75" t="s">
        <v>190</v>
      </c>
      <c r="D15" s="71"/>
      <c r="E15" s="5"/>
    </row>
    <row r="16" spans="2:5" ht="21" x14ac:dyDescent="0.5">
      <c r="B16" s="3"/>
      <c r="C16" s="75" t="s">
        <v>191</v>
      </c>
      <c r="D16" s="71"/>
      <c r="E16" s="5"/>
    </row>
    <row r="17" spans="2:11" ht="21" x14ac:dyDescent="0.5">
      <c r="B17" s="3"/>
      <c r="C17" s="75" t="s">
        <v>192</v>
      </c>
      <c r="D17" s="71"/>
      <c r="E17" s="5"/>
      <c r="F17" s="70"/>
      <c r="G17" s="70"/>
      <c r="H17" s="70"/>
      <c r="I17" s="70"/>
      <c r="J17" s="70"/>
      <c r="K17" s="70"/>
    </row>
    <row r="18" spans="2:11" ht="21" x14ac:dyDescent="0.5">
      <c r="B18" s="3"/>
      <c r="C18" s="75" t="s">
        <v>193</v>
      </c>
      <c r="D18" s="71"/>
      <c r="E18" s="5"/>
      <c r="F18" s="70"/>
      <c r="G18" s="70"/>
      <c r="H18" s="70"/>
      <c r="I18" s="70"/>
      <c r="J18" s="70"/>
      <c r="K18" s="70"/>
    </row>
    <row r="19" spans="2:11" ht="21" x14ac:dyDescent="0.5">
      <c r="B19" s="3" t="s">
        <v>53</v>
      </c>
      <c r="C19" s="75" t="s">
        <v>194</v>
      </c>
      <c r="D19" s="71"/>
      <c r="E19" s="5"/>
      <c r="F19" s="70"/>
      <c r="G19" s="70"/>
      <c r="H19" s="70"/>
      <c r="I19" s="70"/>
      <c r="J19" s="70"/>
      <c r="K19" s="70"/>
    </row>
    <row r="20" spans="2:11" ht="21" x14ac:dyDescent="0.5">
      <c r="B20" s="3" t="s">
        <v>55</v>
      </c>
      <c r="C20" s="75" t="s">
        <v>195</v>
      </c>
      <c r="D20" s="71"/>
      <c r="E20" s="5"/>
      <c r="F20" s="70"/>
      <c r="G20" s="70"/>
      <c r="H20" s="70"/>
      <c r="I20" s="70"/>
      <c r="J20" s="70"/>
      <c r="K20" s="70"/>
    </row>
    <row r="21" spans="2:11" ht="21" x14ac:dyDescent="0.5">
      <c r="B21" s="3" t="s">
        <v>57</v>
      </c>
      <c r="C21" s="75" t="s">
        <v>196</v>
      </c>
      <c r="D21" s="71"/>
      <c r="E21" s="5"/>
      <c r="F21" s="70"/>
      <c r="G21" s="70"/>
      <c r="H21" s="70"/>
      <c r="I21" s="70"/>
      <c r="J21" s="70"/>
      <c r="K21" s="70"/>
    </row>
    <row r="22" spans="2:11" ht="21" x14ac:dyDescent="0.5">
      <c r="B22" s="3" t="s">
        <v>61</v>
      </c>
      <c r="C22" s="75" t="s">
        <v>161</v>
      </c>
      <c r="D22" s="71"/>
      <c r="E22" s="5"/>
      <c r="F22" s="70"/>
      <c r="G22" s="70"/>
      <c r="H22" s="70"/>
      <c r="I22" s="70"/>
      <c r="J22" s="70"/>
      <c r="K22" s="70"/>
    </row>
    <row r="23" spans="2:11" ht="21" x14ac:dyDescent="0.5">
      <c r="B23" s="3" t="s">
        <v>63</v>
      </c>
      <c r="C23" s="75" t="s">
        <v>197</v>
      </c>
      <c r="D23" s="71"/>
      <c r="E23" s="5"/>
      <c r="F23" s="70"/>
      <c r="G23" s="70"/>
      <c r="H23" s="70"/>
      <c r="I23" s="70"/>
      <c r="J23" s="70"/>
      <c r="K23" s="70"/>
    </row>
    <row r="24" spans="2:11" ht="21" x14ac:dyDescent="0.5">
      <c r="B24" s="3" t="s">
        <v>65</v>
      </c>
      <c r="C24" s="75" t="s">
        <v>198</v>
      </c>
      <c r="D24" s="71" t="s">
        <v>164</v>
      </c>
      <c r="E24" s="5"/>
      <c r="F24" s="70"/>
      <c r="G24" s="70"/>
      <c r="H24" s="70"/>
      <c r="I24" s="70"/>
      <c r="J24" s="70"/>
      <c r="K24" s="70"/>
    </row>
    <row r="25" spans="2:11" ht="21" x14ac:dyDescent="0.5">
      <c r="B25" s="3" t="s">
        <v>67</v>
      </c>
      <c r="C25" s="75" t="s">
        <v>199</v>
      </c>
      <c r="D25" s="71"/>
      <c r="E25" s="5"/>
      <c r="F25" s="70"/>
      <c r="G25" s="70"/>
      <c r="H25" s="70"/>
      <c r="I25" s="70"/>
      <c r="J25" s="70"/>
      <c r="K25" s="70"/>
    </row>
    <row r="26" spans="2:11" ht="21" x14ac:dyDescent="0.5">
      <c r="B26" s="3" t="s">
        <v>69</v>
      </c>
      <c r="C26" s="75" t="s">
        <v>200</v>
      </c>
      <c r="D26" s="71"/>
      <c r="E26" s="5"/>
      <c r="F26" s="70"/>
      <c r="G26" s="70"/>
      <c r="H26" s="70"/>
      <c r="I26" s="70"/>
      <c r="J26" s="70"/>
      <c r="K26" s="70"/>
    </row>
    <row r="27" spans="2:11" ht="21" x14ac:dyDescent="0.5">
      <c r="B27" s="3" t="s">
        <v>71</v>
      </c>
      <c r="C27" s="75" t="s">
        <v>73</v>
      </c>
      <c r="D27" s="71"/>
      <c r="E27" s="5"/>
      <c r="F27" s="70"/>
      <c r="G27" s="70"/>
      <c r="H27" s="70"/>
      <c r="I27" s="70"/>
      <c r="J27" s="70"/>
      <c r="K27" s="7"/>
    </row>
    <row r="28" spans="2:11" s="7" customFormat="1" ht="21" x14ac:dyDescent="0.5">
      <c r="B28" s="3" t="s">
        <v>74</v>
      </c>
      <c r="C28" s="50">
        <v>6</v>
      </c>
      <c r="D28" s="5"/>
      <c r="E28" s="5" t="s">
        <v>201</v>
      </c>
      <c r="F28" s="5"/>
      <c r="G28" s="6"/>
      <c r="K28" s="70"/>
    </row>
    <row r="29" spans="2:11" s="7" customFormat="1" ht="21" x14ac:dyDescent="0.5">
      <c r="B29" s="3"/>
      <c r="C29" s="50"/>
      <c r="D29" s="5"/>
      <c r="E29" s="5"/>
      <c r="F29" s="5"/>
      <c r="G29" s="6"/>
      <c r="K29" s="70"/>
    </row>
    <row r="30" spans="2:11" x14ac:dyDescent="0.35">
      <c r="B30" s="8"/>
      <c r="C30" s="90"/>
      <c r="D30" s="90"/>
      <c r="E30" s="90"/>
      <c r="F30" s="90"/>
      <c r="G30" s="90"/>
      <c r="H30" s="70"/>
      <c r="I30" s="70"/>
      <c r="J30" s="70"/>
      <c r="K30" s="70"/>
    </row>
    <row r="31" spans="2:11" x14ac:dyDescent="0.35">
      <c r="B31" s="10" t="s">
        <v>75</v>
      </c>
      <c r="C31" s="10" t="s">
        <v>76</v>
      </c>
      <c r="D31" s="10" t="s">
        <v>77</v>
      </c>
      <c r="E31" s="52" t="s">
        <v>78</v>
      </c>
      <c r="F31" s="10" t="s">
        <v>79</v>
      </c>
      <c r="G31" s="46" t="s">
        <v>7</v>
      </c>
      <c r="H31" s="70"/>
      <c r="I31" s="70"/>
      <c r="J31" s="70"/>
      <c r="K31" s="70"/>
    </row>
    <row r="32" spans="2:11" ht="29" x14ac:dyDescent="0.35">
      <c r="B32" s="93"/>
      <c r="C32" s="11" t="s">
        <v>80</v>
      </c>
      <c r="D32" s="11" t="s">
        <v>81</v>
      </c>
      <c r="E32" s="11" t="s">
        <v>82</v>
      </c>
      <c r="F32" s="11" t="s">
        <v>83</v>
      </c>
      <c r="G32" s="57" t="s">
        <v>84</v>
      </c>
      <c r="H32" s="70"/>
      <c r="I32" s="70"/>
      <c r="J32" s="70"/>
      <c r="K32" s="94" t="s">
        <v>88</v>
      </c>
    </row>
    <row r="33" spans="2:15" x14ac:dyDescent="0.35">
      <c r="B33" s="93"/>
      <c r="C33" s="11" t="s">
        <v>85</v>
      </c>
      <c r="D33" s="11" t="s">
        <v>85</v>
      </c>
      <c r="E33" s="11"/>
      <c r="F33" s="11" t="s">
        <v>86</v>
      </c>
      <c r="G33" s="57" t="s">
        <v>87</v>
      </c>
      <c r="H33" s="70"/>
      <c r="I33" s="70"/>
      <c r="J33" s="70"/>
      <c r="K33" s="94">
        <f t="shared" ref="K33:K38" si="0">C36</f>
        <v>10</v>
      </c>
      <c r="L33" s="70"/>
      <c r="M33" s="70"/>
      <c r="N33" s="70"/>
      <c r="O33" s="70"/>
    </row>
    <row r="34" spans="2:15" x14ac:dyDescent="0.35">
      <c r="B34" s="93"/>
      <c r="C34" s="11"/>
      <c r="D34" s="11"/>
      <c r="E34" s="11"/>
      <c r="F34" s="11"/>
      <c r="G34" s="57" t="s">
        <v>14</v>
      </c>
      <c r="H34" s="70"/>
      <c r="I34" s="70"/>
      <c r="J34" s="70"/>
      <c r="K34" s="94">
        <f t="shared" si="0"/>
        <v>7</v>
      </c>
      <c r="L34" s="94" t="s">
        <v>4</v>
      </c>
      <c r="M34" s="94" t="s">
        <v>28</v>
      </c>
      <c r="N34" s="94" t="s">
        <v>89</v>
      </c>
      <c r="O34" s="94" t="s">
        <v>90</v>
      </c>
    </row>
    <row r="35" spans="2:15" x14ac:dyDescent="0.35">
      <c r="B35" s="95"/>
      <c r="C35" s="12"/>
      <c r="D35" s="12"/>
      <c r="E35" s="12"/>
      <c r="F35" s="12"/>
      <c r="G35" s="58" t="s">
        <v>15</v>
      </c>
      <c r="H35" s="70"/>
      <c r="I35" s="70"/>
      <c r="J35" s="70" t="str">
        <f>B36</f>
        <v>Kock 1</v>
      </c>
      <c r="K35" s="94">
        <f t="shared" si="0"/>
        <v>7.5</v>
      </c>
      <c r="L35" s="94">
        <f t="shared" ref="L35:N40" si="1">D36</f>
        <v>8</v>
      </c>
      <c r="M35" s="94">
        <f t="shared" si="1"/>
        <v>10</v>
      </c>
      <c r="N35" s="94">
        <f t="shared" si="1"/>
        <v>9</v>
      </c>
      <c r="O35" s="94"/>
    </row>
    <row r="36" spans="2:15" x14ac:dyDescent="0.35">
      <c r="B36" s="12" t="s">
        <v>91</v>
      </c>
      <c r="C36" s="63">
        <v>10</v>
      </c>
      <c r="D36" s="63">
        <v>8</v>
      </c>
      <c r="E36" s="63">
        <v>10</v>
      </c>
      <c r="F36" s="63">
        <v>9</v>
      </c>
      <c r="G36" s="59"/>
      <c r="H36" s="70"/>
      <c r="I36" s="70"/>
      <c r="J36" s="70" t="str">
        <f t="shared" ref="J36:J40" si="2">B37</f>
        <v>Kock2</v>
      </c>
      <c r="K36" s="94">
        <f t="shared" si="0"/>
        <v>5</v>
      </c>
      <c r="L36" s="94">
        <f t="shared" si="1"/>
        <v>5.5</v>
      </c>
      <c r="M36" s="94">
        <f t="shared" si="1"/>
        <v>6.5</v>
      </c>
      <c r="N36" s="94">
        <f t="shared" si="1"/>
        <v>7.5</v>
      </c>
      <c r="O36" s="94"/>
    </row>
    <row r="37" spans="2:15" x14ac:dyDescent="0.35">
      <c r="B37" s="11" t="s">
        <v>92</v>
      </c>
      <c r="C37" s="64">
        <v>7</v>
      </c>
      <c r="D37" s="64">
        <v>5.5</v>
      </c>
      <c r="E37" s="64">
        <v>6.5</v>
      </c>
      <c r="F37" s="64">
        <v>7.5</v>
      </c>
      <c r="G37" s="14"/>
      <c r="H37" s="70"/>
      <c r="I37" s="70"/>
      <c r="J37" s="70" t="str">
        <f t="shared" si="2"/>
        <v>Kock 3</v>
      </c>
      <c r="K37" s="94">
        <f t="shared" si="0"/>
        <v>6.5</v>
      </c>
      <c r="L37" s="94">
        <f t="shared" si="1"/>
        <v>7</v>
      </c>
      <c r="M37" s="94">
        <f t="shared" si="1"/>
        <v>6.5</v>
      </c>
      <c r="N37" s="94">
        <f t="shared" si="1"/>
        <v>7</v>
      </c>
      <c r="O37" s="94"/>
    </row>
    <row r="38" spans="2:15" x14ac:dyDescent="0.35">
      <c r="B38" s="11" t="s">
        <v>93</v>
      </c>
      <c r="C38" s="64">
        <v>7.5</v>
      </c>
      <c r="D38" s="64">
        <v>7</v>
      </c>
      <c r="E38" s="64">
        <v>6.5</v>
      </c>
      <c r="F38" s="64">
        <v>7</v>
      </c>
      <c r="G38" s="14"/>
      <c r="H38" s="70"/>
      <c r="I38" s="70"/>
      <c r="J38" s="70" t="str">
        <f t="shared" si="2"/>
        <v>Kock 4</v>
      </c>
      <c r="K38" s="94">
        <f t="shared" si="0"/>
        <v>6</v>
      </c>
      <c r="L38" s="94">
        <f t="shared" si="1"/>
        <v>3</v>
      </c>
      <c r="M38" s="94">
        <f t="shared" si="1"/>
        <v>4</v>
      </c>
      <c r="N38" s="94">
        <f t="shared" si="1"/>
        <v>5</v>
      </c>
      <c r="O38" s="94"/>
    </row>
    <row r="39" spans="2:15" x14ac:dyDescent="0.35">
      <c r="B39" s="11" t="s">
        <v>94</v>
      </c>
      <c r="C39" s="64">
        <v>5</v>
      </c>
      <c r="D39" s="64">
        <v>3</v>
      </c>
      <c r="E39" s="64">
        <v>4</v>
      </c>
      <c r="F39" s="64">
        <v>5</v>
      </c>
      <c r="G39" s="14"/>
      <c r="H39" s="70"/>
      <c r="I39" s="70"/>
      <c r="J39" s="70" t="str">
        <f t="shared" si="2"/>
        <v>Kock 5</v>
      </c>
      <c r="K39" s="94" t="e">
        <f>#REF!</f>
        <v>#REF!</v>
      </c>
      <c r="L39" s="94">
        <f t="shared" si="1"/>
        <v>7</v>
      </c>
      <c r="M39" s="94">
        <f t="shared" si="1"/>
        <v>7.5</v>
      </c>
      <c r="N39" s="94">
        <f t="shared" si="1"/>
        <v>8.5</v>
      </c>
      <c r="O39" s="94"/>
    </row>
    <row r="40" spans="2:15" x14ac:dyDescent="0.35">
      <c r="B40" s="11" t="s">
        <v>95</v>
      </c>
      <c r="C40" s="64">
        <v>6.5</v>
      </c>
      <c r="D40" s="64">
        <v>7</v>
      </c>
      <c r="E40" s="64">
        <v>7.5</v>
      </c>
      <c r="F40" s="64">
        <v>8.5</v>
      </c>
      <c r="G40" s="14"/>
      <c r="H40" s="70"/>
      <c r="I40" s="70"/>
      <c r="J40" s="70" t="str">
        <f t="shared" si="2"/>
        <v>Kock 6</v>
      </c>
      <c r="K40" s="70"/>
      <c r="L40" s="94">
        <f t="shared" si="1"/>
        <v>7</v>
      </c>
      <c r="M40" s="94">
        <f t="shared" si="1"/>
        <v>7</v>
      </c>
      <c r="N40" s="94">
        <f t="shared" si="1"/>
        <v>8</v>
      </c>
      <c r="O40" s="94"/>
    </row>
    <row r="41" spans="2:15" x14ac:dyDescent="0.35">
      <c r="B41" s="11" t="s">
        <v>96</v>
      </c>
      <c r="C41" s="64">
        <v>6</v>
      </c>
      <c r="D41" s="64">
        <v>7</v>
      </c>
      <c r="E41" s="64">
        <v>7</v>
      </c>
      <c r="F41" s="64">
        <v>8</v>
      </c>
      <c r="G41" s="14"/>
      <c r="H41" s="70"/>
      <c r="I41" s="70"/>
      <c r="J41" s="70" t="e">
        <f>#REF!</f>
        <v>#REF!</v>
      </c>
      <c r="K41" s="70"/>
      <c r="L41" s="94" t="e">
        <f>#REF!</f>
        <v>#REF!</v>
      </c>
      <c r="M41" s="94" t="e">
        <f>#REF!</f>
        <v>#REF!</v>
      </c>
      <c r="N41" s="94" t="e">
        <f>#REF!</f>
        <v>#REF!</v>
      </c>
      <c r="O41" s="94"/>
    </row>
    <row r="42" spans="2:15" x14ac:dyDescent="0.35">
      <c r="B42" s="11" t="s">
        <v>97</v>
      </c>
      <c r="C42" s="14">
        <f>SUM(C36:C41)</f>
        <v>42</v>
      </c>
      <c r="D42" s="14">
        <f>SUM(D36:D41)</f>
        <v>37.5</v>
      </c>
      <c r="E42" s="14">
        <f>SUM(E36:E41)</f>
        <v>41.5</v>
      </c>
      <c r="F42" s="14">
        <f>SUM(F36:F41)*2</f>
        <v>90</v>
      </c>
      <c r="G42" s="61">
        <f>SUM(C42:F42)/C28</f>
        <v>35.166666666666664</v>
      </c>
      <c r="H42" s="70"/>
      <c r="I42" s="70"/>
      <c r="J42" s="70"/>
      <c r="K42" s="70"/>
      <c r="L42" s="70"/>
      <c r="M42" s="70"/>
      <c r="N42" s="70"/>
      <c r="O42" s="70"/>
    </row>
    <row r="43" spans="2:15" x14ac:dyDescent="0.35">
      <c r="B43" s="15" t="s">
        <v>98</v>
      </c>
      <c r="C43" s="16">
        <f>C42/C28</f>
        <v>7</v>
      </c>
      <c r="D43" s="16">
        <f>D42/C28</f>
        <v>6.25</v>
      </c>
      <c r="E43" s="16">
        <f>E42/C28</f>
        <v>6.916666666666667</v>
      </c>
      <c r="F43" s="16">
        <f>F42/C28</f>
        <v>15</v>
      </c>
      <c r="G43" s="62">
        <f>SUM(C43:F43)</f>
        <v>35.166666666666671</v>
      </c>
      <c r="H43" s="70"/>
      <c r="I43" s="70"/>
      <c r="J43" s="70"/>
      <c r="K43" s="70"/>
      <c r="L43" s="70"/>
      <c r="M43" s="70"/>
      <c r="N43" s="70"/>
      <c r="O43" s="70"/>
    </row>
    <row r="44" spans="2:15" ht="18.649999999999999" customHeight="1" x14ac:dyDescent="0.35">
      <c r="B44" s="70"/>
      <c r="C44" s="70"/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</row>
    <row r="46" spans="2:15" ht="21" x14ac:dyDescent="0.5">
      <c r="B46" s="2" t="s">
        <v>99</v>
      </c>
      <c r="C46" s="70"/>
      <c r="D46" s="70"/>
      <c r="E46" s="70"/>
      <c r="F46" s="70"/>
      <c r="G46" s="2" t="s">
        <v>100</v>
      </c>
      <c r="H46" s="70"/>
      <c r="I46" s="70"/>
      <c r="J46" s="70"/>
      <c r="K46" s="70"/>
      <c r="L46" s="70"/>
      <c r="M46" s="70"/>
      <c r="N46" s="70"/>
      <c r="O46" s="70"/>
    </row>
    <row r="47" spans="2:15" ht="21" x14ac:dyDescent="0.5">
      <c r="B47" s="2" t="s">
        <v>101</v>
      </c>
      <c r="C47" s="71" t="s">
        <v>166</v>
      </c>
      <c r="D47" s="4"/>
      <c r="E47" s="4"/>
      <c r="F47" s="4"/>
      <c r="G47" s="2" t="s">
        <v>102</v>
      </c>
      <c r="H47" s="4" t="s">
        <v>202</v>
      </c>
      <c r="I47" s="4"/>
      <c r="J47" s="70"/>
      <c r="K47" s="70"/>
      <c r="L47" s="70"/>
      <c r="M47" s="70"/>
      <c r="N47" s="70"/>
      <c r="O47" s="70"/>
    </row>
    <row r="48" spans="2:15" ht="21" x14ac:dyDescent="0.5">
      <c r="B48" s="2" t="s">
        <v>104</v>
      </c>
      <c r="C48" s="4"/>
      <c r="D48" s="4"/>
      <c r="E48" s="4"/>
      <c r="F48" s="4"/>
      <c r="G48" s="4"/>
      <c r="H48" s="4" t="s">
        <v>203</v>
      </c>
      <c r="I48" s="4"/>
      <c r="J48" s="70"/>
      <c r="K48" s="70"/>
      <c r="L48" s="70"/>
      <c r="M48" s="70"/>
      <c r="N48" s="70"/>
      <c r="O48" s="70"/>
    </row>
    <row r="49" spans="2:9" ht="21" x14ac:dyDescent="0.5">
      <c r="B49" s="2" t="s">
        <v>106</v>
      </c>
      <c r="C49" s="75" t="s">
        <v>170</v>
      </c>
      <c r="D49" s="4"/>
      <c r="E49" s="4"/>
      <c r="F49" s="4"/>
      <c r="G49" s="4"/>
      <c r="H49" s="4" t="s">
        <v>204</v>
      </c>
      <c r="I49" s="4"/>
    </row>
    <row r="50" spans="2:9" ht="21" x14ac:dyDescent="0.5">
      <c r="B50" s="2" t="s">
        <v>109</v>
      </c>
      <c r="C50" s="76" t="s">
        <v>172</v>
      </c>
      <c r="D50" s="4"/>
      <c r="E50" s="4"/>
      <c r="F50" s="4"/>
      <c r="G50" s="2" t="s">
        <v>111</v>
      </c>
      <c r="H50" s="4" t="s">
        <v>205</v>
      </c>
      <c r="I50" s="4"/>
    </row>
    <row r="51" spans="2:9" ht="21" x14ac:dyDescent="0.5">
      <c r="B51" s="2" t="s">
        <v>113</v>
      </c>
      <c r="C51" s="76" t="s">
        <v>114</v>
      </c>
      <c r="D51" s="4"/>
      <c r="E51" s="4"/>
      <c r="F51" s="4"/>
      <c r="G51" s="4"/>
      <c r="H51" s="4" t="s">
        <v>206</v>
      </c>
      <c r="I51" s="4"/>
    </row>
    <row r="52" spans="2:9" ht="21" x14ac:dyDescent="0.5">
      <c r="B52" s="2" t="s">
        <v>147</v>
      </c>
      <c r="C52" s="76" t="s">
        <v>173</v>
      </c>
      <c r="D52" s="4"/>
      <c r="E52" s="4"/>
      <c r="F52" s="4"/>
      <c r="G52" s="4"/>
      <c r="H52" s="4"/>
      <c r="I52" s="4"/>
    </row>
    <row r="53" spans="2:9" ht="21" x14ac:dyDescent="0.5">
      <c r="B53" s="2" t="s">
        <v>119</v>
      </c>
      <c r="C53" s="4"/>
      <c r="D53" s="4"/>
      <c r="E53" s="4"/>
      <c r="F53" s="4"/>
      <c r="G53" s="2" t="s">
        <v>117</v>
      </c>
      <c r="H53" s="4" t="s">
        <v>207</v>
      </c>
      <c r="I53" s="4"/>
    </row>
    <row r="54" spans="2:9" ht="21" x14ac:dyDescent="0.5">
      <c r="B54" s="2" t="s">
        <v>121</v>
      </c>
      <c r="C54" s="4" t="s">
        <v>208</v>
      </c>
      <c r="D54" s="4"/>
      <c r="E54" s="4"/>
      <c r="F54" s="4"/>
      <c r="G54" s="4"/>
      <c r="H54" s="4" t="s">
        <v>209</v>
      </c>
      <c r="I54" s="4"/>
    </row>
    <row r="55" spans="2:9" ht="21" x14ac:dyDescent="0.5">
      <c r="B55" s="2" t="s">
        <v>123</v>
      </c>
      <c r="C55" s="4" t="s">
        <v>210</v>
      </c>
      <c r="D55" s="4"/>
      <c r="E55" s="4"/>
      <c r="F55" s="4"/>
      <c r="G55" s="4"/>
      <c r="H55" s="4"/>
      <c r="I55" s="4"/>
    </row>
    <row r="56" spans="2:9" ht="21" x14ac:dyDescent="0.5">
      <c r="B56" s="2" t="s">
        <v>127</v>
      </c>
      <c r="C56" s="4"/>
      <c r="D56" s="4"/>
      <c r="E56" s="4"/>
      <c r="F56" s="4"/>
      <c r="G56" s="2" t="s">
        <v>125</v>
      </c>
      <c r="H56" s="4" t="s">
        <v>211</v>
      </c>
      <c r="I56" s="4"/>
    </row>
    <row r="57" spans="2:9" ht="18.649999999999999" customHeight="1" x14ac:dyDescent="0.5">
      <c r="B57" s="2" t="s">
        <v>129</v>
      </c>
      <c r="C57" s="4" t="s">
        <v>180</v>
      </c>
      <c r="D57" s="4"/>
      <c r="E57" s="4"/>
      <c r="F57" s="4"/>
      <c r="G57" s="4"/>
      <c r="H57" s="4" t="s">
        <v>212</v>
      </c>
      <c r="I57" s="4"/>
    </row>
    <row r="58" spans="2:9" ht="18.649999999999999" customHeight="1" x14ac:dyDescent="0.5">
      <c r="B58" s="2" t="s">
        <v>132</v>
      </c>
      <c r="C58" s="4"/>
      <c r="D58" s="4"/>
      <c r="E58" s="4"/>
      <c r="F58" s="4"/>
      <c r="G58" s="4"/>
      <c r="H58" s="4" t="s">
        <v>213</v>
      </c>
      <c r="I58" s="4"/>
    </row>
    <row r="59" spans="2:9" ht="21" x14ac:dyDescent="0.5">
      <c r="B59" s="2"/>
      <c r="C59" s="4"/>
      <c r="D59" s="4"/>
      <c r="E59" s="4"/>
      <c r="F59" s="4"/>
      <c r="G59" s="4"/>
      <c r="H59" s="4" t="s">
        <v>214</v>
      </c>
      <c r="I59" s="4"/>
    </row>
    <row r="60" spans="2:9" ht="21" x14ac:dyDescent="0.5">
      <c r="B60" s="2" t="s">
        <v>133</v>
      </c>
      <c r="C60" s="4"/>
      <c r="D60" s="4"/>
      <c r="E60" s="4"/>
      <c r="F60" s="4"/>
      <c r="G60" s="2"/>
      <c r="H60" s="70"/>
      <c r="I60" s="70"/>
    </row>
    <row r="61" spans="2:9" ht="21" x14ac:dyDescent="0.5">
      <c r="B61" s="4"/>
      <c r="C61" s="4"/>
      <c r="D61" s="4"/>
      <c r="E61" s="4"/>
      <c r="F61" s="4"/>
      <c r="G61" s="4"/>
      <c r="H61" s="70"/>
      <c r="I61" s="70"/>
    </row>
    <row r="62" spans="2:9" ht="21" x14ac:dyDescent="0.5">
      <c r="B62" s="4"/>
      <c r="C62" s="4"/>
      <c r="D62" s="4"/>
      <c r="E62" s="4"/>
      <c r="F62" s="4"/>
      <c r="G62" s="70"/>
      <c r="H62" s="70"/>
      <c r="I62" s="70"/>
    </row>
    <row r="63" spans="2:9" x14ac:dyDescent="0.35">
      <c r="B63" s="90"/>
      <c r="C63" s="90"/>
      <c r="D63" s="70"/>
      <c r="E63" s="70"/>
      <c r="F63" s="70"/>
      <c r="G63" s="70"/>
      <c r="H63" s="70"/>
      <c r="I63" s="70"/>
    </row>
    <row r="64" spans="2:9" x14ac:dyDescent="0.35">
      <c r="B64" s="90"/>
      <c r="C64" s="90"/>
      <c r="D64" s="70"/>
      <c r="E64" s="70"/>
      <c r="F64" s="70"/>
      <c r="G64" s="70"/>
      <c r="H64" s="70"/>
      <c r="I64" s="70"/>
    </row>
    <row r="65" spans="2:9" x14ac:dyDescent="0.35">
      <c r="B65" s="90"/>
      <c r="C65" s="90"/>
      <c r="D65" s="70"/>
      <c r="E65" s="70"/>
      <c r="F65" s="70"/>
      <c r="G65" s="70"/>
      <c r="H65" s="70"/>
      <c r="I65" s="70"/>
    </row>
    <row r="66" spans="2:9" x14ac:dyDescent="0.35">
      <c r="B66" s="90"/>
      <c r="C66" s="90"/>
      <c r="D66" s="70"/>
      <c r="E66" s="70"/>
      <c r="F66" s="70"/>
      <c r="G66" s="70"/>
      <c r="H66" s="70"/>
      <c r="I66" s="70"/>
    </row>
    <row r="67" spans="2:9" x14ac:dyDescent="0.35">
      <c r="B67" s="90"/>
      <c r="C67" s="90"/>
      <c r="D67" s="70"/>
      <c r="E67" s="70"/>
      <c r="F67" s="70"/>
      <c r="G67" s="6"/>
      <c r="H67" s="90"/>
      <c r="I67" s="90"/>
    </row>
    <row r="68" spans="2:9" x14ac:dyDescent="0.35">
      <c r="B68" s="6"/>
      <c r="C68" s="23"/>
      <c r="D68" s="23"/>
      <c r="E68" s="23"/>
      <c r="F68" s="23"/>
      <c r="G68" s="6"/>
      <c r="H68" s="90"/>
      <c r="I68" s="90"/>
    </row>
    <row r="69" spans="2:9" x14ac:dyDescent="0.35">
      <c r="B69" s="6"/>
      <c r="C69" s="23"/>
      <c r="D69" s="23"/>
      <c r="E69" s="23"/>
      <c r="F69" s="23"/>
      <c r="G69" s="6"/>
      <c r="H69" s="90"/>
      <c r="I69" s="90"/>
    </row>
    <row r="70" spans="2:9" x14ac:dyDescent="0.35">
      <c r="B70" s="6"/>
      <c r="C70" s="6"/>
      <c r="D70" s="6"/>
      <c r="E70" s="6"/>
      <c r="F70" s="6"/>
      <c r="G70" s="6"/>
      <c r="H70" s="90"/>
      <c r="I70" s="90"/>
    </row>
    <row r="71" spans="2:9" x14ac:dyDescent="0.35">
      <c r="B71" s="6"/>
      <c r="C71" s="6"/>
      <c r="D71" s="6"/>
      <c r="E71" s="6"/>
      <c r="F71" s="6"/>
      <c r="G71" s="22"/>
      <c r="H71" s="90"/>
      <c r="I71" s="90"/>
    </row>
    <row r="72" spans="2:9" x14ac:dyDescent="0.35">
      <c r="B72" s="6"/>
      <c r="C72" s="22"/>
      <c r="D72" s="22"/>
      <c r="E72" s="22"/>
      <c r="F72" s="22"/>
      <c r="G72" s="6"/>
      <c r="H72" s="90"/>
      <c r="I72" s="90"/>
    </row>
    <row r="73" spans="2:9" x14ac:dyDescent="0.35">
      <c r="B73" s="6"/>
      <c r="C73" s="6"/>
      <c r="D73" s="6"/>
      <c r="E73" s="6"/>
      <c r="F73" s="6"/>
      <c r="G73" s="17"/>
      <c r="H73" s="90"/>
      <c r="I73" s="90"/>
    </row>
    <row r="74" spans="2:9" ht="23.5" customHeight="1" x14ac:dyDescent="0.35">
      <c r="B74" s="17"/>
      <c r="C74" s="17"/>
      <c r="D74" s="17"/>
      <c r="E74" s="17"/>
      <c r="F74" s="17"/>
      <c r="G74" s="17"/>
      <c r="H74" s="90"/>
      <c r="I74" s="90"/>
    </row>
    <row r="75" spans="2:9" ht="23.5" customHeight="1" x14ac:dyDescent="0.35">
      <c r="B75" s="17"/>
      <c r="C75" s="17"/>
      <c r="D75" s="17"/>
      <c r="E75" s="17"/>
      <c r="F75" s="17"/>
      <c r="G75" s="17"/>
      <c r="H75" s="90"/>
      <c r="I75" s="90"/>
    </row>
    <row r="76" spans="2:9" ht="33.65" customHeight="1" x14ac:dyDescent="0.35">
      <c r="B76" s="17"/>
      <c r="C76" s="17"/>
      <c r="D76" s="17"/>
      <c r="E76" s="17"/>
      <c r="F76" s="17"/>
      <c r="G76" s="6"/>
      <c r="H76" s="90"/>
      <c r="I76" s="90"/>
    </row>
    <row r="77" spans="2:9" x14ac:dyDescent="0.35">
      <c r="B77" s="8"/>
      <c r="C77" s="6"/>
      <c r="D77" s="6"/>
      <c r="E77" s="6"/>
      <c r="F77" s="6"/>
      <c r="G77" s="6"/>
      <c r="H77" s="90"/>
      <c r="I77" s="90"/>
    </row>
    <row r="78" spans="2:9" x14ac:dyDescent="0.35">
      <c r="B78" s="6"/>
      <c r="C78" s="6"/>
      <c r="D78" s="6"/>
      <c r="E78" s="6"/>
      <c r="F78" s="6"/>
      <c r="G78" s="6"/>
      <c r="H78" s="90"/>
      <c r="I78" s="90"/>
    </row>
    <row r="79" spans="2:9" x14ac:dyDescent="0.35">
      <c r="B79" s="6"/>
      <c r="C79" s="6"/>
      <c r="D79" s="6"/>
      <c r="E79" s="6"/>
      <c r="F79" s="6"/>
      <c r="G79" s="6"/>
      <c r="H79" s="90"/>
      <c r="I79" s="90"/>
    </row>
    <row r="80" spans="2:9" x14ac:dyDescent="0.35">
      <c r="B80" s="6"/>
      <c r="C80" s="24"/>
      <c r="D80" s="24"/>
      <c r="E80" s="24"/>
      <c r="F80" s="24"/>
      <c r="G80" s="6"/>
      <c r="H80" s="90"/>
      <c r="I80" s="90"/>
    </row>
    <row r="81" spans="2:9" x14ac:dyDescent="0.35">
      <c r="B81" s="6"/>
      <c r="C81" s="6"/>
      <c r="D81" s="6"/>
      <c r="E81" s="6"/>
      <c r="F81" s="6"/>
      <c r="G81" s="6"/>
      <c r="H81" s="90"/>
      <c r="I81" s="90"/>
    </row>
    <row r="82" spans="2:9" x14ac:dyDescent="0.35">
      <c r="B82" s="6"/>
      <c r="C82" s="6"/>
      <c r="D82" s="6"/>
      <c r="E82" s="6"/>
      <c r="F82" s="6"/>
      <c r="G82" s="6"/>
      <c r="H82" s="90"/>
      <c r="I82" s="90"/>
    </row>
    <row r="83" spans="2:9" x14ac:dyDescent="0.35">
      <c r="B83" s="6"/>
      <c r="C83" s="6"/>
      <c r="D83" s="6"/>
      <c r="E83" s="6"/>
      <c r="F83" s="6"/>
      <c r="G83" s="6"/>
      <c r="H83" s="90"/>
      <c r="I83" s="90"/>
    </row>
    <row r="84" spans="2:9" x14ac:dyDescent="0.35">
      <c r="B84" s="6"/>
      <c r="C84" s="24"/>
      <c r="D84" s="24"/>
      <c r="E84" s="24"/>
      <c r="F84" s="24"/>
      <c r="G84" s="6"/>
      <c r="H84" s="90"/>
      <c r="I84" s="90"/>
    </row>
    <row r="85" spans="2:9" x14ac:dyDescent="0.35">
      <c r="B85" s="6"/>
      <c r="C85" s="24"/>
      <c r="D85" s="24"/>
      <c r="E85" s="24"/>
      <c r="F85" s="24"/>
      <c r="G85" s="6"/>
      <c r="H85" s="90"/>
      <c r="I85" s="90"/>
    </row>
    <row r="86" spans="2:9" x14ac:dyDescent="0.35">
      <c r="B86" s="6"/>
      <c r="C86" s="6"/>
      <c r="D86" s="6"/>
      <c r="E86" s="6"/>
      <c r="F86" s="6"/>
      <c r="G86" s="6"/>
      <c r="H86" s="90"/>
      <c r="I86" s="90"/>
    </row>
    <row r="87" spans="2:9" x14ac:dyDescent="0.35">
      <c r="B87" s="6"/>
      <c r="C87" s="6"/>
      <c r="D87" s="6"/>
      <c r="E87" s="6"/>
      <c r="F87" s="6"/>
      <c r="G87" s="6"/>
      <c r="H87" s="90"/>
      <c r="I87" s="90"/>
    </row>
    <row r="88" spans="2:9" x14ac:dyDescent="0.35">
      <c r="B88" s="6"/>
      <c r="C88" s="6"/>
      <c r="D88" s="6"/>
      <c r="E88" s="6"/>
      <c r="F88" s="6"/>
      <c r="G88" s="6"/>
      <c r="H88" s="90"/>
      <c r="I88" s="90"/>
    </row>
    <row r="89" spans="2:9" x14ac:dyDescent="0.35">
      <c r="B89" s="6"/>
      <c r="C89" s="6"/>
      <c r="D89" s="6"/>
      <c r="E89" s="6"/>
      <c r="F89" s="6"/>
      <c r="G89" s="22"/>
      <c r="H89" s="90"/>
      <c r="I89" s="90"/>
    </row>
    <row r="90" spans="2:9" x14ac:dyDescent="0.35">
      <c r="B90" s="6"/>
      <c r="C90" s="22"/>
      <c r="D90" s="22"/>
      <c r="E90" s="22"/>
      <c r="F90" s="22"/>
      <c r="G90" s="6"/>
      <c r="H90" s="90"/>
      <c r="I90" s="90"/>
    </row>
    <row r="91" spans="2:9" x14ac:dyDescent="0.35">
      <c r="B91" s="6"/>
      <c r="C91" s="6"/>
      <c r="D91" s="6"/>
      <c r="E91" s="6"/>
      <c r="F91" s="6"/>
      <c r="G91" s="6"/>
      <c r="H91" s="90"/>
      <c r="I91" s="90"/>
    </row>
    <row r="92" spans="2:9" x14ac:dyDescent="0.35">
      <c r="B92" s="6"/>
      <c r="C92" s="6"/>
      <c r="D92" s="6"/>
      <c r="E92" s="6"/>
      <c r="F92" s="6"/>
      <c r="G92" s="6"/>
      <c r="H92" s="90"/>
      <c r="I92" s="90"/>
    </row>
    <row r="93" spans="2:9" x14ac:dyDescent="0.35">
      <c r="B93" s="6"/>
      <c r="C93" s="6"/>
      <c r="D93" s="6"/>
      <c r="E93" s="6"/>
      <c r="F93" s="6"/>
      <c r="G93" s="6"/>
      <c r="H93" s="90"/>
      <c r="I93" s="90"/>
    </row>
    <row r="94" spans="2:9" x14ac:dyDescent="0.35">
      <c r="B94" s="8"/>
      <c r="C94" s="6"/>
      <c r="D94" s="6"/>
      <c r="E94" s="6"/>
      <c r="F94" s="6"/>
      <c r="G94" s="6"/>
      <c r="H94" s="90"/>
      <c r="I94" s="90"/>
    </row>
    <row r="95" spans="2:9" x14ac:dyDescent="0.35">
      <c r="B95" s="6"/>
      <c r="C95" s="6"/>
      <c r="D95" s="6"/>
      <c r="E95" s="6"/>
      <c r="F95" s="6"/>
      <c r="G95" s="6"/>
      <c r="H95" s="90"/>
      <c r="I95" s="90"/>
    </row>
    <row r="96" spans="2:9" x14ac:dyDescent="0.35">
      <c r="B96" s="6"/>
      <c r="C96" s="6"/>
      <c r="D96" s="6"/>
      <c r="E96" s="6"/>
      <c r="F96" s="6"/>
      <c r="G96" s="6"/>
      <c r="H96" s="90"/>
      <c r="I96" s="90"/>
    </row>
    <row r="97" spans="2:9" x14ac:dyDescent="0.35">
      <c r="B97" s="6"/>
      <c r="C97" s="6"/>
      <c r="D97" s="6"/>
      <c r="E97" s="6"/>
      <c r="F97" s="6"/>
      <c r="G97" s="6"/>
      <c r="H97" s="90"/>
      <c r="I97" s="90"/>
    </row>
    <row r="98" spans="2:9" x14ac:dyDescent="0.35">
      <c r="B98" s="6"/>
      <c r="C98" s="6"/>
      <c r="D98" s="6"/>
      <c r="E98" s="6"/>
      <c r="F98" s="6"/>
      <c r="G98" s="6"/>
      <c r="H98" s="90"/>
      <c r="I98" s="90"/>
    </row>
    <row r="99" spans="2:9" x14ac:dyDescent="0.35">
      <c r="B99" s="6"/>
      <c r="C99" s="6"/>
      <c r="D99" s="6"/>
      <c r="E99" s="6"/>
      <c r="F99" s="6"/>
      <c r="G99" s="6"/>
      <c r="H99" s="90"/>
      <c r="I99" s="90"/>
    </row>
    <row r="100" spans="2:9" x14ac:dyDescent="0.35">
      <c r="B100" s="6"/>
      <c r="C100" s="6"/>
      <c r="D100" s="6"/>
      <c r="E100" s="6"/>
      <c r="F100" s="6"/>
      <c r="G100" s="6"/>
      <c r="H100" s="90"/>
      <c r="I100" s="90"/>
    </row>
    <row r="101" spans="2:9" x14ac:dyDescent="0.35">
      <c r="B101" s="6"/>
      <c r="C101" s="24"/>
      <c r="D101" s="24"/>
      <c r="E101" s="24"/>
      <c r="F101" s="24"/>
      <c r="G101" s="6"/>
      <c r="H101" s="90"/>
      <c r="I101" s="90"/>
    </row>
    <row r="102" spans="2:9" x14ac:dyDescent="0.35">
      <c r="B102" s="6"/>
      <c r="C102" s="24"/>
      <c r="D102" s="24"/>
      <c r="E102" s="24"/>
      <c r="F102" s="24"/>
      <c r="G102" s="6"/>
      <c r="H102" s="90"/>
      <c r="I102" s="90"/>
    </row>
    <row r="103" spans="2:9" x14ac:dyDescent="0.35">
      <c r="B103" s="6"/>
      <c r="C103" s="6"/>
      <c r="D103" s="6"/>
      <c r="E103" s="6"/>
      <c r="F103" s="6"/>
      <c r="G103" s="6"/>
      <c r="H103" s="90"/>
      <c r="I103" s="90"/>
    </row>
    <row r="104" spans="2:9" x14ac:dyDescent="0.35">
      <c r="B104" s="6"/>
      <c r="C104" s="6"/>
      <c r="D104" s="6"/>
      <c r="E104" s="6"/>
      <c r="F104" s="6"/>
      <c r="G104" s="6"/>
      <c r="H104" s="90"/>
      <c r="I104" s="90"/>
    </row>
    <row r="105" spans="2:9" x14ac:dyDescent="0.35">
      <c r="B105" s="6"/>
      <c r="C105" s="6"/>
      <c r="D105" s="6"/>
      <c r="E105" s="6"/>
      <c r="F105" s="6"/>
      <c r="G105" s="6"/>
      <c r="H105" s="90"/>
      <c r="I105" s="90"/>
    </row>
    <row r="106" spans="2:9" x14ac:dyDescent="0.35">
      <c r="B106" s="6"/>
      <c r="C106" s="6"/>
      <c r="D106" s="6"/>
      <c r="E106" s="6"/>
      <c r="F106" s="6"/>
      <c r="G106" s="6"/>
      <c r="H106" s="90"/>
      <c r="I106" s="90"/>
    </row>
    <row r="107" spans="2:9" x14ac:dyDescent="0.35">
      <c r="B107" s="6"/>
      <c r="C107" s="22"/>
      <c r="D107" s="6"/>
      <c r="E107" s="22"/>
      <c r="F107" s="22"/>
      <c r="G107" s="6"/>
      <c r="H107" s="90"/>
      <c r="I107" s="90"/>
    </row>
    <row r="108" spans="2:9" x14ac:dyDescent="0.35">
      <c r="B108" s="6"/>
      <c r="C108" s="6"/>
      <c r="D108" s="6"/>
      <c r="E108" s="6"/>
      <c r="F108" s="6"/>
      <c r="G108" s="6"/>
      <c r="H108" s="90"/>
      <c r="I108" s="90"/>
    </row>
    <row r="109" spans="2:9" x14ac:dyDescent="0.35">
      <c r="B109" s="6"/>
      <c r="C109" s="6"/>
      <c r="D109" s="6"/>
      <c r="E109" s="6"/>
      <c r="F109" s="6"/>
      <c r="G109" s="9"/>
      <c r="H109" s="70"/>
      <c r="I109" s="70"/>
    </row>
    <row r="110" spans="2:9" x14ac:dyDescent="0.35">
      <c r="B110" s="9"/>
      <c r="C110" s="9"/>
      <c r="D110" s="9"/>
      <c r="E110" s="9"/>
      <c r="F110" s="9"/>
      <c r="G110" s="9"/>
      <c r="H110" s="70"/>
      <c r="I110" s="70"/>
    </row>
    <row r="111" spans="2:9" x14ac:dyDescent="0.35">
      <c r="B111" s="9"/>
      <c r="C111" s="9"/>
      <c r="D111" s="9"/>
      <c r="E111" s="9"/>
      <c r="F111" s="9"/>
      <c r="G111" s="70"/>
      <c r="H111" s="70"/>
      <c r="I111" s="70"/>
    </row>
  </sheetData>
  <conditionalFormatting sqref="C36">
    <cfRule type="cellIs" dxfId="77" priority="13" operator="greaterThan">
      <formula>10</formula>
    </cfRule>
  </conditionalFormatting>
  <conditionalFormatting sqref="C36:F41">
    <cfRule type="cellIs" dxfId="76" priority="7" operator="lessThan">
      <formula>1</formula>
    </cfRule>
    <cfRule type="cellIs" dxfId="75" priority="10" operator="lessThan">
      <formula>1</formula>
    </cfRule>
    <cfRule type="cellIs" dxfId="74" priority="11" operator="lessThan">
      <formula>1</formula>
    </cfRule>
    <cfRule type="cellIs" dxfId="73" priority="12" operator="greaterThan">
      <formula>10</formula>
    </cfRule>
  </conditionalFormatting>
  <conditionalFormatting sqref="C28:C29">
    <cfRule type="cellIs" dxfId="72" priority="8" operator="lessThan">
      <formula>1</formula>
    </cfRule>
    <cfRule type="cellIs" dxfId="71" priority="9" operator="lessThan">
      <formula>1</formula>
    </cfRule>
  </conditionalFormatting>
  <conditionalFormatting sqref="G32">
    <cfRule type="cellIs" dxfId="70" priority="5" operator="lessThan">
      <formula>1</formula>
    </cfRule>
    <cfRule type="cellIs" dxfId="69" priority="6" operator="lessThan">
      <formula>1</formula>
    </cfRule>
  </conditionalFormatting>
  <conditionalFormatting sqref="G33">
    <cfRule type="cellIs" dxfId="68" priority="3" operator="lessThan">
      <formula>1</formula>
    </cfRule>
    <cfRule type="cellIs" dxfId="67" priority="4" operator="lessThan">
      <formula>1</formula>
    </cfRule>
  </conditionalFormatting>
  <conditionalFormatting sqref="G34">
    <cfRule type="cellIs" dxfId="66" priority="1" operator="lessThan">
      <formula>1</formula>
    </cfRule>
    <cfRule type="cellIs" dxfId="65" priority="2" operator="lessThan">
      <formula>1</formula>
    </cfRule>
  </conditionalFormatting>
  <pageMargins left="0.25" right="0.25" top="0.75" bottom="0.75" header="0.3" footer="0.3"/>
  <pageSetup paperSize="9"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6:O113"/>
  <sheetViews>
    <sheetView topLeftCell="A26" workbookViewId="0">
      <selection activeCell="G48" sqref="G48:I48"/>
    </sheetView>
  </sheetViews>
  <sheetFormatPr defaultColWidth="8.81640625" defaultRowHeight="15.5" x14ac:dyDescent="0.35"/>
  <cols>
    <col min="1" max="1" width="4.26953125" style="1" customWidth="1"/>
    <col min="2" max="2" width="22.26953125" style="1" customWidth="1"/>
    <col min="3" max="6" width="11.7265625" style="1" customWidth="1"/>
    <col min="7" max="7" width="26.81640625" style="1" customWidth="1"/>
    <col min="8" max="8" width="8.26953125" style="1" customWidth="1"/>
    <col min="9" max="10" width="8.81640625" style="1"/>
    <col min="11" max="13" width="13.453125" style="1" bestFit="1" customWidth="1"/>
    <col min="14" max="16384" width="8.81640625" style="1"/>
  </cols>
  <sheetData>
    <row r="6" spans="2:5" ht="21" x14ac:dyDescent="0.5">
      <c r="B6" s="2" t="s">
        <v>37</v>
      </c>
      <c r="C6" s="67">
        <v>5</v>
      </c>
      <c r="D6" s="67"/>
      <c r="E6" s="70"/>
    </row>
    <row r="7" spans="2:5" ht="21" x14ac:dyDescent="0.5">
      <c r="B7" s="3" t="s">
        <v>38</v>
      </c>
      <c r="C7" s="67" t="s">
        <v>215</v>
      </c>
      <c r="D7" s="71"/>
      <c r="E7" s="5"/>
    </row>
    <row r="8" spans="2:5" ht="21" x14ac:dyDescent="0.5">
      <c r="B8" s="3" t="s">
        <v>40</v>
      </c>
      <c r="C8" s="67" t="s">
        <v>216</v>
      </c>
      <c r="D8" s="71"/>
      <c r="E8" s="5"/>
    </row>
    <row r="9" spans="2:5" ht="21" x14ac:dyDescent="0.5">
      <c r="B9" s="3" t="s">
        <v>42</v>
      </c>
      <c r="C9" s="67" t="s">
        <v>217</v>
      </c>
      <c r="D9" s="71"/>
      <c r="E9" s="5"/>
    </row>
    <row r="10" spans="2:5" ht="21" x14ac:dyDescent="0.5">
      <c r="B10" s="3" t="s">
        <v>44</v>
      </c>
      <c r="C10" s="67" t="s">
        <v>218</v>
      </c>
      <c r="D10" s="71"/>
      <c r="E10" s="5"/>
    </row>
    <row r="11" spans="2:5" ht="21" x14ac:dyDescent="0.5">
      <c r="B11" s="3" t="s">
        <v>46</v>
      </c>
      <c r="C11" s="67" t="s">
        <v>219</v>
      </c>
      <c r="D11" s="72"/>
      <c r="E11" s="5"/>
    </row>
    <row r="12" spans="2:5" ht="21" x14ac:dyDescent="0.5">
      <c r="B12" s="3" t="s">
        <v>48</v>
      </c>
      <c r="C12" s="67" t="s">
        <v>220</v>
      </c>
      <c r="D12" s="71"/>
      <c r="E12" s="5"/>
    </row>
    <row r="13" spans="2:5" ht="21" x14ac:dyDescent="0.5">
      <c r="B13" s="3" t="s">
        <v>53</v>
      </c>
      <c r="C13" s="67" t="s">
        <v>221</v>
      </c>
      <c r="D13" s="71"/>
      <c r="E13" s="5"/>
    </row>
    <row r="14" spans="2:5" ht="21" x14ac:dyDescent="0.5">
      <c r="B14" s="3" t="s">
        <v>55</v>
      </c>
      <c r="C14" s="67" t="s">
        <v>222</v>
      </c>
      <c r="D14" s="71"/>
      <c r="E14" s="5"/>
    </row>
    <row r="15" spans="2:5" ht="21" x14ac:dyDescent="0.5">
      <c r="B15" s="3" t="s">
        <v>57</v>
      </c>
      <c r="C15" s="67" t="s">
        <v>223</v>
      </c>
      <c r="D15" s="71"/>
      <c r="E15" s="5"/>
    </row>
    <row r="16" spans="2:5" ht="21" x14ac:dyDescent="0.5">
      <c r="B16" s="3" t="s">
        <v>141</v>
      </c>
      <c r="C16" s="67" t="s">
        <v>224</v>
      </c>
      <c r="D16" s="71"/>
      <c r="E16" s="5"/>
    </row>
    <row r="17" spans="2:15" ht="21" x14ac:dyDescent="0.5">
      <c r="B17" s="3" t="s">
        <v>142</v>
      </c>
      <c r="C17" s="67" t="s">
        <v>225</v>
      </c>
      <c r="D17" s="71"/>
      <c r="E17" s="5"/>
      <c r="F17" s="70"/>
      <c r="G17" s="70"/>
      <c r="H17" s="70"/>
      <c r="I17" s="70"/>
      <c r="J17" s="70"/>
      <c r="K17" s="70"/>
      <c r="L17" s="70"/>
      <c r="M17" s="70"/>
      <c r="N17" s="70"/>
      <c r="O17" s="70"/>
    </row>
    <row r="18" spans="2:15" ht="21" x14ac:dyDescent="0.5">
      <c r="B18" s="3" t="s">
        <v>61</v>
      </c>
      <c r="C18" s="67" t="s">
        <v>226</v>
      </c>
      <c r="D18" s="71"/>
      <c r="E18" s="5"/>
      <c r="F18" s="70"/>
      <c r="G18" s="70"/>
      <c r="H18" s="70"/>
      <c r="I18" s="70"/>
      <c r="J18" s="70"/>
      <c r="K18" s="70"/>
      <c r="L18" s="70"/>
      <c r="M18" s="70"/>
      <c r="N18" s="70"/>
      <c r="O18" s="70"/>
    </row>
    <row r="19" spans="2:15" ht="21" x14ac:dyDescent="0.5">
      <c r="B19" s="3" t="s">
        <v>63</v>
      </c>
      <c r="C19" s="67" t="s">
        <v>227</v>
      </c>
      <c r="D19" s="71"/>
      <c r="E19" s="5"/>
      <c r="F19" s="70"/>
      <c r="G19" s="70"/>
      <c r="H19" s="70"/>
      <c r="I19" s="70"/>
      <c r="J19" s="70"/>
      <c r="K19" s="70"/>
      <c r="L19" s="70"/>
      <c r="M19" s="70"/>
      <c r="N19" s="70"/>
      <c r="O19" s="70"/>
    </row>
    <row r="20" spans="2:15" ht="21" x14ac:dyDescent="0.5">
      <c r="B20" s="3" t="s">
        <v>65</v>
      </c>
      <c r="C20" s="67" t="s">
        <v>56</v>
      </c>
      <c r="D20" s="71"/>
      <c r="E20" s="5"/>
      <c r="F20" s="70"/>
      <c r="G20" s="70"/>
      <c r="H20" s="70"/>
      <c r="I20" s="70"/>
      <c r="J20" s="70"/>
      <c r="K20" s="70"/>
      <c r="L20" s="70"/>
      <c r="M20" s="70"/>
      <c r="N20" s="70"/>
      <c r="O20" s="70"/>
    </row>
    <row r="21" spans="2:15" ht="21" x14ac:dyDescent="0.5">
      <c r="B21" s="3" t="s">
        <v>67</v>
      </c>
      <c r="C21" s="67"/>
      <c r="D21" s="71"/>
      <c r="E21" s="5"/>
      <c r="F21" s="70"/>
      <c r="G21" s="70"/>
      <c r="H21" s="70"/>
      <c r="I21" s="70"/>
      <c r="J21" s="70"/>
      <c r="K21" s="70"/>
      <c r="L21" s="70"/>
      <c r="M21" s="70"/>
      <c r="N21" s="70"/>
      <c r="O21" s="70"/>
    </row>
    <row r="22" spans="2:15" ht="21" x14ac:dyDescent="0.5">
      <c r="B22" s="3" t="s">
        <v>69</v>
      </c>
      <c r="C22" s="67" t="s">
        <v>228</v>
      </c>
      <c r="D22" s="71"/>
      <c r="E22" s="5"/>
      <c r="F22" s="70"/>
      <c r="G22" s="70"/>
      <c r="H22" s="70"/>
      <c r="I22" s="70"/>
      <c r="J22" s="70"/>
      <c r="K22" s="70"/>
      <c r="L22" s="70"/>
      <c r="M22" s="70"/>
      <c r="N22" s="70"/>
      <c r="O22" s="70"/>
    </row>
    <row r="23" spans="2:15" s="7" customFormat="1" ht="21" customHeight="1" x14ac:dyDescent="0.5">
      <c r="B23" s="3" t="s">
        <v>71</v>
      </c>
      <c r="C23" s="67" t="s">
        <v>73</v>
      </c>
      <c r="D23" s="71"/>
      <c r="E23" s="5"/>
      <c r="F23" s="5"/>
      <c r="G23" s="6"/>
    </row>
    <row r="24" spans="2:15" s="7" customFormat="1" ht="21" x14ac:dyDescent="0.5">
      <c r="B24" s="3" t="s">
        <v>74</v>
      </c>
      <c r="C24" s="50">
        <v>6</v>
      </c>
      <c r="D24" s="5"/>
      <c r="E24" s="5"/>
      <c r="F24" s="5"/>
      <c r="G24" s="6"/>
    </row>
    <row r="25" spans="2:15" s="7" customFormat="1" ht="21" x14ac:dyDescent="0.5">
      <c r="B25" s="3"/>
      <c r="C25" s="50"/>
      <c r="D25" s="5"/>
      <c r="E25" s="5"/>
      <c r="F25" s="5"/>
      <c r="G25" s="6"/>
    </row>
    <row r="26" spans="2:15" x14ac:dyDescent="0.35">
      <c r="B26" s="8"/>
      <c r="C26" s="90"/>
      <c r="D26" s="90"/>
      <c r="E26" s="90"/>
      <c r="F26" s="90"/>
      <c r="G26" s="90"/>
      <c r="H26" s="70"/>
      <c r="I26" s="70"/>
      <c r="J26" s="70"/>
      <c r="K26" s="70"/>
      <c r="L26" s="70"/>
      <c r="M26" s="70"/>
      <c r="N26" s="70"/>
      <c r="O26" s="70"/>
    </row>
    <row r="27" spans="2:15" x14ac:dyDescent="0.35">
      <c r="B27" s="10" t="s">
        <v>75</v>
      </c>
      <c r="C27" s="10" t="s">
        <v>76</v>
      </c>
      <c r="D27" s="10" t="s">
        <v>77</v>
      </c>
      <c r="E27" s="52" t="s">
        <v>78</v>
      </c>
      <c r="F27" s="10" t="s">
        <v>79</v>
      </c>
      <c r="G27" s="46" t="s">
        <v>7</v>
      </c>
      <c r="H27" s="70"/>
      <c r="I27" s="70"/>
      <c r="J27" s="70"/>
      <c r="K27" s="70"/>
      <c r="L27" s="70"/>
      <c r="M27" s="70"/>
      <c r="N27" s="70"/>
      <c r="O27" s="70"/>
    </row>
    <row r="28" spans="2:15" ht="29" x14ac:dyDescent="0.35">
      <c r="B28" s="93"/>
      <c r="C28" s="11" t="s">
        <v>80</v>
      </c>
      <c r="D28" s="11" t="s">
        <v>81</v>
      </c>
      <c r="E28" s="11" t="s">
        <v>82</v>
      </c>
      <c r="F28" s="11" t="s">
        <v>83</v>
      </c>
      <c r="G28" s="57" t="s">
        <v>84</v>
      </c>
      <c r="H28" s="70"/>
      <c r="I28" s="70"/>
      <c r="J28" s="70"/>
      <c r="K28" s="70"/>
      <c r="L28" s="70"/>
      <c r="M28" s="70"/>
      <c r="N28" s="70"/>
      <c r="O28" s="70"/>
    </row>
    <row r="29" spans="2:15" x14ac:dyDescent="0.35">
      <c r="B29" s="93"/>
      <c r="C29" s="11" t="s">
        <v>85</v>
      </c>
      <c r="D29" s="11" t="s">
        <v>85</v>
      </c>
      <c r="E29" s="11"/>
      <c r="F29" s="11" t="s">
        <v>86</v>
      </c>
      <c r="G29" s="57" t="s">
        <v>87</v>
      </c>
      <c r="H29" s="70"/>
      <c r="I29" s="70"/>
      <c r="J29" s="70"/>
      <c r="K29" s="70"/>
      <c r="L29" s="70"/>
      <c r="M29" s="70"/>
      <c r="N29" s="70"/>
      <c r="O29" s="70"/>
    </row>
    <row r="30" spans="2:15" x14ac:dyDescent="0.35">
      <c r="B30" s="93"/>
      <c r="C30" s="11"/>
      <c r="D30" s="11"/>
      <c r="E30" s="11"/>
      <c r="F30" s="11"/>
      <c r="G30" s="57" t="s">
        <v>14</v>
      </c>
      <c r="H30" s="70"/>
      <c r="I30" s="70"/>
      <c r="J30" s="70"/>
      <c r="K30" s="94" t="s">
        <v>88</v>
      </c>
      <c r="L30" s="94" t="s">
        <v>4</v>
      </c>
      <c r="M30" s="94" t="s">
        <v>28</v>
      </c>
      <c r="N30" s="94" t="s">
        <v>89</v>
      </c>
      <c r="O30" s="94" t="s">
        <v>90</v>
      </c>
    </row>
    <row r="31" spans="2:15" x14ac:dyDescent="0.35">
      <c r="B31" s="95"/>
      <c r="C31" s="12"/>
      <c r="D31" s="12"/>
      <c r="E31" s="12"/>
      <c r="F31" s="12"/>
      <c r="G31" s="58" t="s">
        <v>15</v>
      </c>
      <c r="H31" s="70"/>
      <c r="I31" s="70"/>
      <c r="J31" s="70" t="str">
        <f>B32</f>
        <v>Kock 1</v>
      </c>
      <c r="K31" s="94">
        <f t="shared" ref="K31:N36" si="0">C32</f>
        <v>7</v>
      </c>
      <c r="L31" s="94">
        <f t="shared" si="0"/>
        <v>8</v>
      </c>
      <c r="M31" s="94">
        <f t="shared" si="0"/>
        <v>7</v>
      </c>
      <c r="N31" s="94">
        <f t="shared" si="0"/>
        <v>8</v>
      </c>
      <c r="O31" s="94"/>
    </row>
    <row r="32" spans="2:15" x14ac:dyDescent="0.35">
      <c r="B32" s="12" t="s">
        <v>91</v>
      </c>
      <c r="C32" s="63">
        <v>7</v>
      </c>
      <c r="D32" s="63">
        <v>8</v>
      </c>
      <c r="E32" s="63">
        <v>7</v>
      </c>
      <c r="F32" s="63">
        <v>8</v>
      </c>
      <c r="G32" s="59"/>
      <c r="H32" s="70"/>
      <c r="I32" s="70"/>
      <c r="J32" s="70" t="str">
        <f t="shared" ref="J32:J36" si="1">B33</f>
        <v>Kock2</v>
      </c>
      <c r="K32" s="94">
        <f t="shared" si="0"/>
        <v>7</v>
      </c>
      <c r="L32" s="94">
        <f t="shared" si="0"/>
        <v>7.5</v>
      </c>
      <c r="M32" s="94">
        <f t="shared" si="0"/>
        <v>7</v>
      </c>
      <c r="N32" s="94">
        <f t="shared" si="0"/>
        <v>7</v>
      </c>
      <c r="O32" s="94"/>
    </row>
    <row r="33" spans="2:15" x14ac:dyDescent="0.35">
      <c r="B33" s="11" t="s">
        <v>92</v>
      </c>
      <c r="C33" s="64">
        <v>7</v>
      </c>
      <c r="D33" s="64">
        <v>7.5</v>
      </c>
      <c r="E33" s="64">
        <v>7</v>
      </c>
      <c r="F33" s="64">
        <v>7</v>
      </c>
      <c r="G33" s="14"/>
      <c r="H33" s="70"/>
      <c r="I33" s="70"/>
      <c r="J33" s="70" t="str">
        <f t="shared" si="1"/>
        <v>Kock 3</v>
      </c>
      <c r="K33" s="94">
        <f t="shared" si="0"/>
        <v>7</v>
      </c>
      <c r="L33" s="94">
        <f t="shared" si="0"/>
        <v>6.5</v>
      </c>
      <c r="M33" s="94">
        <f t="shared" si="0"/>
        <v>6.5</v>
      </c>
      <c r="N33" s="94">
        <f t="shared" si="0"/>
        <v>8</v>
      </c>
      <c r="O33" s="94"/>
    </row>
    <row r="34" spans="2:15" x14ac:dyDescent="0.35">
      <c r="B34" s="11" t="s">
        <v>93</v>
      </c>
      <c r="C34" s="64">
        <v>7</v>
      </c>
      <c r="D34" s="64">
        <v>6.5</v>
      </c>
      <c r="E34" s="64">
        <v>6.5</v>
      </c>
      <c r="F34" s="64">
        <v>8</v>
      </c>
      <c r="G34" s="14"/>
      <c r="H34" s="70"/>
      <c r="I34" s="70"/>
      <c r="J34" s="70" t="str">
        <f t="shared" si="1"/>
        <v>Kock 4</v>
      </c>
      <c r="K34" s="94">
        <f t="shared" si="0"/>
        <v>6</v>
      </c>
      <c r="L34" s="94">
        <f t="shared" si="0"/>
        <v>7</v>
      </c>
      <c r="M34" s="94">
        <f t="shared" si="0"/>
        <v>7</v>
      </c>
      <c r="N34" s="94">
        <f t="shared" si="0"/>
        <v>7</v>
      </c>
      <c r="O34" s="94"/>
    </row>
    <row r="35" spans="2:15" x14ac:dyDescent="0.35">
      <c r="B35" s="11" t="s">
        <v>94</v>
      </c>
      <c r="C35" s="64">
        <v>6</v>
      </c>
      <c r="D35" s="64">
        <v>7</v>
      </c>
      <c r="E35" s="64">
        <v>7</v>
      </c>
      <c r="F35" s="64">
        <v>7</v>
      </c>
      <c r="G35" s="14"/>
      <c r="H35" s="70"/>
      <c r="I35" s="70"/>
      <c r="J35" s="70" t="str">
        <f t="shared" si="1"/>
        <v>Kock 5</v>
      </c>
      <c r="K35" s="94">
        <f t="shared" si="0"/>
        <v>6</v>
      </c>
      <c r="L35" s="94">
        <f t="shared" si="0"/>
        <v>6.5</v>
      </c>
      <c r="M35" s="94">
        <f t="shared" si="0"/>
        <v>6</v>
      </c>
      <c r="N35" s="94">
        <f t="shared" si="0"/>
        <v>6.5</v>
      </c>
      <c r="O35" s="94"/>
    </row>
    <row r="36" spans="2:15" x14ac:dyDescent="0.35">
      <c r="B36" s="11" t="s">
        <v>95</v>
      </c>
      <c r="C36" s="64">
        <v>6</v>
      </c>
      <c r="D36" s="64">
        <v>6.5</v>
      </c>
      <c r="E36" s="64">
        <v>6</v>
      </c>
      <c r="F36" s="64">
        <v>6.5</v>
      </c>
      <c r="G36" s="14"/>
      <c r="H36" s="70"/>
      <c r="I36" s="70"/>
      <c r="J36" s="70" t="str">
        <f t="shared" si="1"/>
        <v>Kock 6</v>
      </c>
      <c r="K36" s="94">
        <f t="shared" si="0"/>
        <v>7</v>
      </c>
      <c r="L36" s="94">
        <f t="shared" si="0"/>
        <v>7</v>
      </c>
      <c r="M36" s="94">
        <f t="shared" si="0"/>
        <v>7</v>
      </c>
      <c r="N36" s="94">
        <f t="shared" si="0"/>
        <v>7</v>
      </c>
      <c r="O36" s="94"/>
    </row>
    <row r="37" spans="2:15" x14ac:dyDescent="0.35">
      <c r="B37" s="11" t="s">
        <v>96</v>
      </c>
      <c r="C37" s="64">
        <v>7</v>
      </c>
      <c r="D37" s="64">
        <v>7</v>
      </c>
      <c r="E37" s="64">
        <v>7</v>
      </c>
      <c r="F37" s="64">
        <v>7</v>
      </c>
      <c r="G37" s="14"/>
      <c r="H37" s="70"/>
      <c r="I37" s="70"/>
      <c r="J37" s="70" t="e">
        <f>#REF!</f>
        <v>#REF!</v>
      </c>
      <c r="K37" s="94" t="e">
        <f>#REF!</f>
        <v>#REF!</v>
      </c>
      <c r="L37" s="94" t="e">
        <f>#REF!</f>
        <v>#REF!</v>
      </c>
      <c r="M37" s="94" t="e">
        <f>#REF!</f>
        <v>#REF!</v>
      </c>
      <c r="N37" s="94" t="e">
        <f>#REF!</f>
        <v>#REF!</v>
      </c>
      <c r="O37" s="94"/>
    </row>
    <row r="38" spans="2:15" x14ac:dyDescent="0.35">
      <c r="B38" s="11" t="s">
        <v>97</v>
      </c>
      <c r="C38" s="14">
        <f>SUM(C32:C37)</f>
        <v>40</v>
      </c>
      <c r="D38" s="14">
        <f>SUM(D32:D37)</f>
        <v>42.5</v>
      </c>
      <c r="E38" s="14">
        <f>SUM(E32:E37)</f>
        <v>40.5</v>
      </c>
      <c r="F38" s="14">
        <f>SUM(F32:F37)*2</f>
        <v>87</v>
      </c>
      <c r="G38" s="61">
        <f>SUM(C38:F38)/C24</f>
        <v>35</v>
      </c>
      <c r="H38" s="70"/>
      <c r="I38" s="70"/>
      <c r="J38" s="70"/>
      <c r="K38" s="70"/>
      <c r="L38" s="70"/>
      <c r="M38" s="70"/>
      <c r="N38" s="70"/>
      <c r="O38" s="70"/>
    </row>
    <row r="39" spans="2:15" x14ac:dyDescent="0.35">
      <c r="B39" s="15" t="s">
        <v>98</v>
      </c>
      <c r="C39" s="16">
        <f>C38/C24</f>
        <v>6.666666666666667</v>
      </c>
      <c r="D39" s="16">
        <f>D38/C24</f>
        <v>7.083333333333333</v>
      </c>
      <c r="E39" s="16">
        <f>E38/C24</f>
        <v>6.75</v>
      </c>
      <c r="F39" s="16">
        <f>F38/C24</f>
        <v>14.5</v>
      </c>
      <c r="G39" s="62">
        <f>SUM(C39:F39)</f>
        <v>35</v>
      </c>
      <c r="H39" s="70"/>
      <c r="I39" s="70"/>
      <c r="J39" s="70"/>
      <c r="K39" s="70"/>
      <c r="L39" s="70"/>
      <c r="M39" s="70"/>
      <c r="N39" s="70"/>
      <c r="O39" s="70"/>
    </row>
    <row r="41" spans="2:15" x14ac:dyDescent="0.35">
      <c r="B41" s="74"/>
      <c r="C41" s="74"/>
      <c r="D41" s="74"/>
      <c r="E41" s="74"/>
      <c r="F41" s="74"/>
      <c r="G41" s="74"/>
      <c r="H41" s="70"/>
      <c r="I41" s="70"/>
      <c r="J41" s="70"/>
      <c r="K41" s="70"/>
      <c r="L41" s="70"/>
      <c r="M41" s="70"/>
      <c r="N41" s="70"/>
      <c r="O41" s="70"/>
    </row>
    <row r="42" spans="2:15" x14ac:dyDescent="0.35">
      <c r="B42" s="74"/>
      <c r="C42" s="74"/>
      <c r="D42" s="74"/>
      <c r="E42" s="74"/>
      <c r="F42" s="74"/>
      <c r="G42" s="74"/>
      <c r="H42" s="70"/>
      <c r="I42" s="70"/>
      <c r="J42" s="70"/>
      <c r="K42" s="70"/>
      <c r="L42" s="70"/>
      <c r="M42" s="70"/>
      <c r="N42" s="70"/>
      <c r="O42" s="70"/>
    </row>
    <row r="43" spans="2:15" ht="21" x14ac:dyDescent="0.5">
      <c r="B43" s="73" t="s">
        <v>99</v>
      </c>
      <c r="C43" s="73"/>
      <c r="D43" s="74"/>
      <c r="E43" s="74"/>
      <c r="F43" s="74"/>
      <c r="G43" s="73" t="s">
        <v>100</v>
      </c>
      <c r="H43" s="70"/>
      <c r="I43" s="70"/>
      <c r="J43" s="70"/>
      <c r="K43" s="70"/>
      <c r="L43" s="70"/>
      <c r="M43" s="70"/>
      <c r="N43" s="70"/>
      <c r="O43" s="70"/>
    </row>
    <row r="44" spans="2:15" ht="21" x14ac:dyDescent="0.5">
      <c r="B44" s="73" t="s">
        <v>101</v>
      </c>
      <c r="C44" s="4" t="s">
        <v>229</v>
      </c>
      <c r="D44" s="76"/>
      <c r="E44" s="76"/>
      <c r="F44" s="76"/>
      <c r="G44" s="73" t="s">
        <v>102</v>
      </c>
      <c r="H44" s="4" t="s">
        <v>230</v>
      </c>
      <c r="I44" s="70"/>
      <c r="J44" s="70"/>
      <c r="K44" s="70"/>
      <c r="L44" s="70"/>
      <c r="M44" s="70"/>
      <c r="N44" s="70"/>
      <c r="O44" s="70"/>
    </row>
    <row r="45" spans="2:15" ht="21" x14ac:dyDescent="0.5">
      <c r="B45" s="73" t="s">
        <v>104</v>
      </c>
      <c r="C45" s="76"/>
      <c r="D45" s="76"/>
      <c r="E45" s="76"/>
      <c r="F45" s="76"/>
      <c r="G45" s="76"/>
      <c r="H45" s="4" t="s">
        <v>231</v>
      </c>
      <c r="I45" s="70"/>
      <c r="J45" s="70"/>
      <c r="K45" s="70"/>
      <c r="L45" s="70"/>
      <c r="M45" s="70"/>
      <c r="N45" s="70"/>
      <c r="O45" s="70"/>
    </row>
    <row r="46" spans="2:15" ht="21" x14ac:dyDescent="0.5">
      <c r="B46" s="73" t="s">
        <v>106</v>
      </c>
      <c r="C46" s="75" t="s">
        <v>232</v>
      </c>
      <c r="D46" s="76"/>
      <c r="E46" s="76"/>
      <c r="F46" s="76"/>
      <c r="G46" s="76"/>
      <c r="H46" s="4"/>
      <c r="I46" s="70"/>
      <c r="J46" s="70"/>
      <c r="K46" s="70"/>
      <c r="L46" s="70"/>
      <c r="M46" s="70"/>
      <c r="N46" s="70"/>
      <c r="O46" s="70"/>
    </row>
    <row r="47" spans="2:15" ht="21" x14ac:dyDescent="0.5">
      <c r="B47" s="73" t="s">
        <v>109</v>
      </c>
      <c r="C47" s="76" t="s">
        <v>172</v>
      </c>
      <c r="D47" s="76"/>
      <c r="E47" s="76"/>
      <c r="F47" s="76"/>
      <c r="G47" s="73" t="s">
        <v>111</v>
      </c>
      <c r="H47" s="4" t="s">
        <v>233</v>
      </c>
      <c r="I47" s="70"/>
      <c r="J47" s="70"/>
      <c r="K47" s="70"/>
      <c r="L47" s="70"/>
      <c r="M47" s="70"/>
      <c r="N47" s="70"/>
      <c r="O47" s="70"/>
    </row>
    <row r="48" spans="2:15" ht="21" x14ac:dyDescent="0.5">
      <c r="B48" s="73" t="s">
        <v>113</v>
      </c>
      <c r="C48" s="76" t="s">
        <v>114</v>
      </c>
      <c r="D48" s="76"/>
      <c r="E48" s="76"/>
      <c r="F48" s="76"/>
      <c r="G48" s="76"/>
      <c r="H48" s="4"/>
      <c r="I48" s="70"/>
      <c r="J48" s="70"/>
      <c r="K48" s="70"/>
      <c r="L48" s="70"/>
      <c r="M48" s="70"/>
      <c r="N48" s="70"/>
      <c r="O48" s="70"/>
    </row>
    <row r="49" spans="2:8" ht="21" x14ac:dyDescent="0.5">
      <c r="B49" s="73" t="s">
        <v>147</v>
      </c>
      <c r="C49" s="76" t="s">
        <v>173</v>
      </c>
      <c r="D49" s="76"/>
      <c r="E49" s="76"/>
      <c r="F49" s="76"/>
      <c r="G49" s="73" t="s">
        <v>117</v>
      </c>
      <c r="H49" s="4" t="s">
        <v>234</v>
      </c>
    </row>
    <row r="50" spans="2:8" ht="21" x14ac:dyDescent="0.5">
      <c r="B50" s="73" t="s">
        <v>119</v>
      </c>
      <c r="C50" s="76"/>
      <c r="D50" s="76"/>
      <c r="E50" s="76"/>
      <c r="F50" s="76"/>
      <c r="G50" s="76"/>
      <c r="H50" s="4" t="s">
        <v>235</v>
      </c>
    </row>
    <row r="51" spans="2:8" ht="21" x14ac:dyDescent="0.5">
      <c r="B51" s="73" t="s">
        <v>121</v>
      </c>
      <c r="C51" s="76" t="s">
        <v>208</v>
      </c>
      <c r="D51" s="76"/>
      <c r="E51" s="76"/>
      <c r="F51" s="76"/>
      <c r="G51" s="76"/>
      <c r="H51" s="4"/>
    </row>
    <row r="52" spans="2:8" ht="21" x14ac:dyDescent="0.5">
      <c r="B52" s="73" t="s">
        <v>123</v>
      </c>
      <c r="C52" s="76" t="s">
        <v>124</v>
      </c>
      <c r="D52" s="76"/>
      <c r="E52" s="76"/>
      <c r="F52" s="76"/>
      <c r="G52" s="73" t="s">
        <v>125</v>
      </c>
      <c r="H52" s="4" t="s">
        <v>236</v>
      </c>
    </row>
    <row r="53" spans="2:8" ht="21" x14ac:dyDescent="0.5">
      <c r="B53" s="73" t="s">
        <v>127</v>
      </c>
      <c r="C53" s="76"/>
      <c r="D53" s="76"/>
      <c r="E53" s="76"/>
      <c r="F53" s="76"/>
      <c r="G53" s="76"/>
      <c r="H53" s="4" t="s">
        <v>237</v>
      </c>
    </row>
    <row r="54" spans="2:8" ht="21" x14ac:dyDescent="0.5">
      <c r="B54" s="73" t="s">
        <v>129</v>
      </c>
      <c r="C54" s="76" t="s">
        <v>238</v>
      </c>
      <c r="D54" s="76"/>
      <c r="E54" s="76"/>
      <c r="F54" s="76"/>
      <c r="G54" s="76"/>
      <c r="H54" s="4" t="s">
        <v>239</v>
      </c>
    </row>
    <row r="55" spans="2:8" ht="21" x14ac:dyDescent="0.5">
      <c r="B55" s="73" t="s">
        <v>132</v>
      </c>
      <c r="C55" s="76"/>
      <c r="D55" s="76"/>
      <c r="E55" s="76"/>
      <c r="F55" s="76"/>
      <c r="G55" s="76"/>
      <c r="H55" s="4" t="s">
        <v>240</v>
      </c>
    </row>
    <row r="56" spans="2:8" ht="21" x14ac:dyDescent="0.5">
      <c r="B56" s="73"/>
      <c r="C56" s="76"/>
      <c r="D56" s="76"/>
      <c r="E56" s="76"/>
      <c r="F56" s="76"/>
      <c r="G56" s="73"/>
      <c r="H56" s="4"/>
    </row>
    <row r="57" spans="2:8" ht="21" x14ac:dyDescent="0.5">
      <c r="B57" s="73" t="s">
        <v>133</v>
      </c>
      <c r="C57" s="76" t="s">
        <v>241</v>
      </c>
      <c r="D57" s="76"/>
      <c r="E57" s="76"/>
      <c r="F57" s="76"/>
      <c r="G57" s="76"/>
      <c r="H57" s="70"/>
    </row>
    <row r="58" spans="2:8" ht="21" x14ac:dyDescent="0.5">
      <c r="B58" s="76"/>
      <c r="C58" s="76" t="s">
        <v>242</v>
      </c>
      <c r="D58" s="76"/>
      <c r="E58" s="76"/>
      <c r="F58" s="76"/>
      <c r="G58" s="70"/>
      <c r="H58" s="70"/>
    </row>
    <row r="59" spans="2:8" ht="18.649999999999999" customHeight="1" x14ac:dyDescent="0.5">
      <c r="B59" s="76"/>
      <c r="C59" s="76" t="s">
        <v>243</v>
      </c>
      <c r="D59" s="76"/>
      <c r="E59" s="76"/>
      <c r="F59" s="76"/>
      <c r="G59" s="70"/>
      <c r="H59" s="70"/>
    </row>
    <row r="60" spans="2:8" ht="18.649999999999999" customHeight="1" x14ac:dyDescent="0.5">
      <c r="B60" s="90"/>
      <c r="C60" s="5" t="s">
        <v>244</v>
      </c>
      <c r="D60" s="70"/>
      <c r="E60" s="70"/>
      <c r="F60" s="70"/>
      <c r="G60" s="70"/>
      <c r="H60" s="70"/>
    </row>
    <row r="61" spans="2:8" x14ac:dyDescent="0.35">
      <c r="B61" s="90"/>
      <c r="C61" s="90"/>
      <c r="D61" s="70"/>
      <c r="E61" s="70"/>
      <c r="F61" s="70"/>
      <c r="G61" s="70"/>
      <c r="H61" s="70"/>
    </row>
    <row r="62" spans="2:8" x14ac:dyDescent="0.35">
      <c r="B62" s="90"/>
      <c r="C62" s="90"/>
      <c r="D62" s="70"/>
      <c r="E62" s="70"/>
      <c r="F62" s="70"/>
      <c r="G62" s="70"/>
      <c r="H62" s="70"/>
    </row>
    <row r="63" spans="2:8" x14ac:dyDescent="0.35">
      <c r="B63" s="90"/>
      <c r="C63" s="90"/>
      <c r="D63" s="70"/>
      <c r="E63" s="70"/>
      <c r="F63" s="70"/>
      <c r="G63" s="70"/>
      <c r="H63" s="70"/>
    </row>
    <row r="64" spans="2:8" x14ac:dyDescent="0.35">
      <c r="B64" s="90"/>
      <c r="C64" s="90"/>
      <c r="D64" s="70"/>
      <c r="E64" s="70"/>
      <c r="F64" s="70"/>
      <c r="G64" s="70"/>
      <c r="H64" s="70"/>
    </row>
    <row r="65" spans="2:9" x14ac:dyDescent="0.35">
      <c r="B65" s="90"/>
      <c r="C65" s="90"/>
      <c r="D65" s="70"/>
      <c r="E65" s="70"/>
      <c r="F65" s="70"/>
      <c r="G65" s="70"/>
      <c r="H65" s="70"/>
      <c r="I65" s="70"/>
    </row>
    <row r="66" spans="2:9" x14ac:dyDescent="0.35">
      <c r="B66" s="90"/>
      <c r="C66" s="90"/>
      <c r="D66" s="70"/>
      <c r="E66" s="70"/>
      <c r="F66" s="70"/>
      <c r="G66" s="70"/>
      <c r="H66" s="70"/>
      <c r="I66" s="70"/>
    </row>
    <row r="67" spans="2:9" x14ac:dyDescent="0.35">
      <c r="B67" s="90"/>
      <c r="C67" s="90"/>
      <c r="D67" s="70"/>
      <c r="E67" s="70"/>
      <c r="F67" s="70"/>
      <c r="G67" s="70"/>
      <c r="H67" s="70"/>
      <c r="I67" s="70"/>
    </row>
    <row r="68" spans="2:9" x14ac:dyDescent="0.35">
      <c r="B68" s="90"/>
      <c r="C68" s="90"/>
      <c r="D68" s="70"/>
      <c r="E68" s="70"/>
      <c r="F68" s="70"/>
      <c r="G68" s="6"/>
      <c r="H68" s="90"/>
      <c r="I68" s="70"/>
    </row>
    <row r="69" spans="2:9" x14ac:dyDescent="0.35">
      <c r="B69" s="90"/>
      <c r="C69" s="90"/>
      <c r="D69" s="70"/>
      <c r="E69" s="70"/>
      <c r="F69" s="70"/>
      <c r="G69" s="6"/>
      <c r="H69" s="90"/>
      <c r="I69" s="90"/>
    </row>
    <row r="70" spans="2:9" x14ac:dyDescent="0.35">
      <c r="B70" s="6"/>
      <c r="C70" s="23"/>
      <c r="D70" s="23"/>
      <c r="E70" s="23"/>
      <c r="F70" s="23"/>
      <c r="G70" s="6"/>
      <c r="H70" s="90"/>
      <c r="I70" s="90"/>
    </row>
    <row r="71" spans="2:9" x14ac:dyDescent="0.35">
      <c r="B71" s="6"/>
      <c r="C71" s="23"/>
      <c r="D71" s="23"/>
      <c r="E71" s="23"/>
      <c r="F71" s="23"/>
      <c r="G71" s="6"/>
      <c r="H71" s="90"/>
      <c r="I71" s="90"/>
    </row>
    <row r="72" spans="2:9" x14ac:dyDescent="0.35">
      <c r="B72" s="6"/>
      <c r="C72" s="6"/>
      <c r="D72" s="6"/>
      <c r="E72" s="6"/>
      <c r="F72" s="6"/>
      <c r="G72" s="22"/>
      <c r="H72" s="90"/>
      <c r="I72" s="90"/>
    </row>
    <row r="73" spans="2:9" x14ac:dyDescent="0.35">
      <c r="B73" s="6"/>
      <c r="C73" s="6"/>
      <c r="D73" s="6"/>
      <c r="E73" s="6"/>
      <c r="F73" s="6"/>
      <c r="G73" s="6"/>
      <c r="H73" s="90"/>
      <c r="I73" s="90"/>
    </row>
    <row r="74" spans="2:9" x14ac:dyDescent="0.35">
      <c r="B74" s="6"/>
      <c r="C74" s="22"/>
      <c r="D74" s="22"/>
      <c r="E74" s="22"/>
      <c r="F74" s="22"/>
      <c r="G74" s="17"/>
      <c r="H74" s="90"/>
      <c r="I74" s="90"/>
    </row>
    <row r="75" spans="2:9" x14ac:dyDescent="0.35">
      <c r="B75" s="6"/>
      <c r="C75" s="6"/>
      <c r="D75" s="6"/>
      <c r="E75" s="6"/>
      <c r="F75" s="6"/>
      <c r="G75" s="17"/>
      <c r="H75" s="90"/>
      <c r="I75" s="90"/>
    </row>
    <row r="76" spans="2:9" ht="23.5" customHeight="1" x14ac:dyDescent="0.35">
      <c r="B76" s="17"/>
      <c r="C76" s="17"/>
      <c r="D76" s="17"/>
      <c r="E76" s="17"/>
      <c r="F76" s="17"/>
      <c r="G76" s="17"/>
      <c r="H76" s="90"/>
      <c r="I76" s="90"/>
    </row>
    <row r="77" spans="2:9" ht="23.5" customHeight="1" x14ac:dyDescent="0.35">
      <c r="B77" s="17"/>
      <c r="C77" s="17"/>
      <c r="D77" s="17"/>
      <c r="E77" s="17"/>
      <c r="F77" s="17"/>
      <c r="G77" s="6"/>
      <c r="H77" s="90"/>
      <c r="I77" s="90"/>
    </row>
    <row r="78" spans="2:9" ht="33.65" customHeight="1" x14ac:dyDescent="0.35">
      <c r="B78" s="17"/>
      <c r="C78" s="17"/>
      <c r="D78" s="17"/>
      <c r="E78" s="17"/>
      <c r="F78" s="17"/>
      <c r="G78" s="6"/>
      <c r="H78" s="90"/>
      <c r="I78" s="90"/>
    </row>
    <row r="79" spans="2:9" x14ac:dyDescent="0.35">
      <c r="B79" s="8"/>
      <c r="C79" s="6"/>
      <c r="D79" s="6"/>
      <c r="E79" s="6"/>
      <c r="F79" s="6"/>
      <c r="G79" s="6"/>
      <c r="H79" s="90"/>
      <c r="I79" s="90"/>
    </row>
    <row r="80" spans="2:9" x14ac:dyDescent="0.35">
      <c r="B80" s="6"/>
      <c r="C80" s="6"/>
      <c r="D80" s="6"/>
      <c r="E80" s="6"/>
      <c r="F80" s="6"/>
      <c r="G80" s="6"/>
      <c r="H80" s="90"/>
      <c r="I80" s="90"/>
    </row>
    <row r="81" spans="2:9" x14ac:dyDescent="0.35">
      <c r="B81" s="6"/>
      <c r="C81" s="6"/>
      <c r="D81" s="6"/>
      <c r="E81" s="6"/>
      <c r="F81" s="6"/>
      <c r="G81" s="6"/>
      <c r="H81" s="90"/>
      <c r="I81" s="90"/>
    </row>
    <row r="82" spans="2:9" x14ac:dyDescent="0.35">
      <c r="B82" s="6"/>
      <c r="C82" s="24"/>
      <c r="D82" s="24"/>
      <c r="E82" s="24"/>
      <c r="F82" s="24"/>
      <c r="G82" s="6"/>
      <c r="H82" s="90"/>
      <c r="I82" s="90"/>
    </row>
    <row r="83" spans="2:9" x14ac:dyDescent="0.35">
      <c r="B83" s="6"/>
      <c r="C83" s="6"/>
      <c r="D83" s="6"/>
      <c r="E83" s="6"/>
      <c r="F83" s="6"/>
      <c r="G83" s="6"/>
      <c r="H83" s="90"/>
      <c r="I83" s="90"/>
    </row>
    <row r="84" spans="2:9" x14ac:dyDescent="0.35">
      <c r="B84" s="6"/>
      <c r="C84" s="6"/>
      <c r="D84" s="6"/>
      <c r="E84" s="6"/>
      <c r="F84" s="6"/>
      <c r="G84" s="6"/>
      <c r="H84" s="90"/>
      <c r="I84" s="90"/>
    </row>
    <row r="85" spans="2:9" x14ac:dyDescent="0.35">
      <c r="B85" s="6"/>
      <c r="C85" s="6"/>
      <c r="D85" s="6"/>
      <c r="E85" s="6"/>
      <c r="F85" s="6"/>
      <c r="G85" s="6"/>
      <c r="H85" s="90"/>
      <c r="I85" s="90"/>
    </row>
    <row r="86" spans="2:9" x14ac:dyDescent="0.35">
      <c r="B86" s="6"/>
      <c r="C86" s="24"/>
      <c r="D86" s="24"/>
      <c r="E86" s="24"/>
      <c r="F86" s="24"/>
      <c r="G86" s="6"/>
      <c r="H86" s="90"/>
      <c r="I86" s="90"/>
    </row>
    <row r="87" spans="2:9" x14ac:dyDescent="0.35">
      <c r="B87" s="6"/>
      <c r="C87" s="24"/>
      <c r="D87" s="24"/>
      <c r="E87" s="24"/>
      <c r="F87" s="24"/>
      <c r="G87" s="6"/>
      <c r="H87" s="90"/>
      <c r="I87" s="90"/>
    </row>
    <row r="88" spans="2:9" x14ac:dyDescent="0.35">
      <c r="B88" s="6"/>
      <c r="C88" s="6"/>
      <c r="D88" s="6"/>
      <c r="E88" s="6"/>
      <c r="F88" s="6"/>
      <c r="G88" s="6"/>
      <c r="H88" s="90"/>
      <c r="I88" s="90"/>
    </row>
    <row r="89" spans="2:9" x14ac:dyDescent="0.35">
      <c r="B89" s="6"/>
      <c r="C89" s="6"/>
      <c r="D89" s="6"/>
      <c r="E89" s="6"/>
      <c r="F89" s="6"/>
      <c r="G89" s="6"/>
      <c r="H89" s="90"/>
      <c r="I89" s="90"/>
    </row>
    <row r="90" spans="2:9" x14ac:dyDescent="0.35">
      <c r="B90" s="6"/>
      <c r="C90" s="6"/>
      <c r="D90" s="6"/>
      <c r="E90" s="6"/>
      <c r="F90" s="6"/>
      <c r="G90" s="22"/>
      <c r="H90" s="90"/>
      <c r="I90" s="90"/>
    </row>
    <row r="91" spans="2:9" x14ac:dyDescent="0.35">
      <c r="B91" s="6"/>
      <c r="C91" s="6"/>
      <c r="D91" s="6"/>
      <c r="E91" s="6"/>
      <c r="F91" s="6"/>
      <c r="G91" s="6"/>
      <c r="H91" s="90"/>
      <c r="I91" s="90"/>
    </row>
    <row r="92" spans="2:9" x14ac:dyDescent="0.35">
      <c r="B92" s="6"/>
      <c r="C92" s="22"/>
      <c r="D92" s="22"/>
      <c r="E92" s="22"/>
      <c r="F92" s="22"/>
      <c r="G92" s="6"/>
      <c r="H92" s="90"/>
      <c r="I92" s="90"/>
    </row>
    <row r="93" spans="2:9" x14ac:dyDescent="0.35">
      <c r="B93" s="6"/>
      <c r="C93" s="6"/>
      <c r="D93" s="6"/>
      <c r="E93" s="6"/>
      <c r="F93" s="6"/>
      <c r="G93" s="6"/>
      <c r="H93" s="90"/>
      <c r="I93" s="90"/>
    </row>
    <row r="94" spans="2:9" x14ac:dyDescent="0.35">
      <c r="B94" s="6"/>
      <c r="C94" s="6"/>
      <c r="D94" s="6"/>
      <c r="E94" s="6"/>
      <c r="F94" s="6"/>
      <c r="G94" s="6"/>
      <c r="H94" s="90"/>
      <c r="I94" s="90"/>
    </row>
    <row r="95" spans="2:9" x14ac:dyDescent="0.35">
      <c r="B95" s="6"/>
      <c r="C95" s="6"/>
      <c r="D95" s="6"/>
      <c r="E95" s="6"/>
      <c r="F95" s="6"/>
      <c r="G95" s="6"/>
      <c r="H95" s="90"/>
      <c r="I95" s="90"/>
    </row>
    <row r="96" spans="2:9" x14ac:dyDescent="0.35">
      <c r="B96" s="8"/>
      <c r="C96" s="6"/>
      <c r="D96" s="6"/>
      <c r="E96" s="6"/>
      <c r="F96" s="6"/>
      <c r="G96" s="6"/>
      <c r="H96" s="90"/>
      <c r="I96" s="90"/>
    </row>
    <row r="97" spans="2:9" x14ac:dyDescent="0.35">
      <c r="B97" s="6"/>
      <c r="C97" s="6"/>
      <c r="D97" s="6"/>
      <c r="E97" s="6"/>
      <c r="F97" s="6"/>
      <c r="G97" s="6"/>
      <c r="H97" s="90"/>
      <c r="I97" s="90"/>
    </row>
    <row r="98" spans="2:9" x14ac:dyDescent="0.35">
      <c r="B98" s="6"/>
      <c r="C98" s="6"/>
      <c r="D98" s="6"/>
      <c r="E98" s="6"/>
      <c r="F98" s="6"/>
      <c r="G98" s="6"/>
      <c r="H98" s="90"/>
      <c r="I98" s="90"/>
    </row>
    <row r="99" spans="2:9" x14ac:dyDescent="0.35">
      <c r="B99" s="6"/>
      <c r="C99" s="6"/>
      <c r="D99" s="6"/>
      <c r="E99" s="6"/>
      <c r="F99" s="6"/>
      <c r="G99" s="6"/>
      <c r="H99" s="90"/>
      <c r="I99" s="90"/>
    </row>
    <row r="100" spans="2:9" x14ac:dyDescent="0.35">
      <c r="B100" s="6"/>
      <c r="C100" s="6"/>
      <c r="D100" s="6"/>
      <c r="E100" s="6"/>
      <c r="F100" s="6"/>
      <c r="G100" s="6"/>
      <c r="H100" s="90"/>
      <c r="I100" s="90"/>
    </row>
    <row r="101" spans="2:9" x14ac:dyDescent="0.35">
      <c r="B101" s="6"/>
      <c r="C101" s="6"/>
      <c r="D101" s="6"/>
      <c r="E101" s="6"/>
      <c r="F101" s="6"/>
      <c r="G101" s="6"/>
      <c r="H101" s="90"/>
      <c r="I101" s="90"/>
    </row>
    <row r="102" spans="2:9" x14ac:dyDescent="0.35">
      <c r="B102" s="6"/>
      <c r="C102" s="6"/>
      <c r="D102" s="6"/>
      <c r="E102" s="6"/>
      <c r="F102" s="6"/>
      <c r="G102" s="6"/>
      <c r="H102" s="90"/>
      <c r="I102" s="90"/>
    </row>
    <row r="103" spans="2:9" x14ac:dyDescent="0.35">
      <c r="B103" s="6"/>
      <c r="C103" s="24"/>
      <c r="D103" s="24"/>
      <c r="E103" s="24"/>
      <c r="F103" s="24"/>
      <c r="G103" s="6"/>
      <c r="H103" s="90"/>
      <c r="I103" s="90"/>
    </row>
    <row r="104" spans="2:9" x14ac:dyDescent="0.35">
      <c r="B104" s="6"/>
      <c r="C104" s="24"/>
      <c r="D104" s="24"/>
      <c r="E104" s="24"/>
      <c r="F104" s="24"/>
      <c r="G104" s="6"/>
      <c r="H104" s="90"/>
      <c r="I104" s="90"/>
    </row>
    <row r="105" spans="2:9" x14ac:dyDescent="0.35">
      <c r="B105" s="6"/>
      <c r="C105" s="6"/>
      <c r="D105" s="6"/>
      <c r="E105" s="6"/>
      <c r="F105" s="6"/>
      <c r="G105" s="6"/>
      <c r="H105" s="90"/>
      <c r="I105" s="90"/>
    </row>
    <row r="106" spans="2:9" x14ac:dyDescent="0.35">
      <c r="B106" s="6"/>
      <c r="C106" s="6"/>
      <c r="D106" s="6"/>
      <c r="E106" s="6"/>
      <c r="F106" s="6"/>
      <c r="G106" s="6"/>
      <c r="H106" s="90"/>
      <c r="I106" s="90"/>
    </row>
    <row r="107" spans="2:9" x14ac:dyDescent="0.35">
      <c r="B107" s="6"/>
      <c r="C107" s="6"/>
      <c r="D107" s="6"/>
      <c r="E107" s="6"/>
      <c r="F107" s="6"/>
      <c r="G107" s="6"/>
      <c r="H107" s="90"/>
      <c r="I107" s="90"/>
    </row>
    <row r="108" spans="2:9" x14ac:dyDescent="0.35">
      <c r="B108" s="6"/>
      <c r="C108" s="6"/>
      <c r="D108" s="6"/>
      <c r="E108" s="6"/>
      <c r="F108" s="6"/>
      <c r="G108" s="6"/>
      <c r="H108" s="90"/>
      <c r="I108" s="90"/>
    </row>
    <row r="109" spans="2:9" x14ac:dyDescent="0.35">
      <c r="B109" s="6"/>
      <c r="C109" s="22"/>
      <c r="D109" s="6"/>
      <c r="E109" s="22"/>
      <c r="F109" s="22"/>
      <c r="G109" s="6"/>
      <c r="H109" s="90"/>
      <c r="I109" s="90"/>
    </row>
    <row r="110" spans="2:9" x14ac:dyDescent="0.35">
      <c r="B110" s="6"/>
      <c r="C110" s="6"/>
      <c r="D110" s="6"/>
      <c r="E110" s="6"/>
      <c r="F110" s="6"/>
      <c r="G110" s="9"/>
      <c r="H110" s="70"/>
      <c r="I110" s="90"/>
    </row>
    <row r="111" spans="2:9" x14ac:dyDescent="0.35">
      <c r="B111" s="6"/>
      <c r="C111" s="6"/>
      <c r="D111" s="6"/>
      <c r="E111" s="6"/>
      <c r="F111" s="6"/>
      <c r="G111" s="9"/>
      <c r="H111" s="70"/>
      <c r="I111" s="70"/>
    </row>
    <row r="112" spans="2:9" x14ac:dyDescent="0.35">
      <c r="B112" s="9"/>
      <c r="C112" s="9"/>
      <c r="D112" s="9"/>
      <c r="E112" s="9"/>
      <c r="F112" s="9"/>
      <c r="G112" s="70"/>
      <c r="H112" s="70"/>
      <c r="I112" s="70"/>
    </row>
    <row r="113" spans="2:6" x14ac:dyDescent="0.35">
      <c r="B113" s="9"/>
      <c r="C113" s="9"/>
      <c r="D113" s="9"/>
      <c r="E113" s="9"/>
      <c r="F113" s="9"/>
    </row>
  </sheetData>
  <conditionalFormatting sqref="C32">
    <cfRule type="cellIs" dxfId="64" priority="13" operator="greaterThan">
      <formula>10</formula>
    </cfRule>
  </conditionalFormatting>
  <conditionalFormatting sqref="C32:F37">
    <cfRule type="cellIs" dxfId="63" priority="7" operator="lessThan">
      <formula>1</formula>
    </cfRule>
    <cfRule type="cellIs" dxfId="62" priority="10" operator="lessThan">
      <formula>1</formula>
    </cfRule>
    <cfRule type="cellIs" dxfId="61" priority="11" operator="lessThan">
      <formula>1</formula>
    </cfRule>
    <cfRule type="cellIs" dxfId="60" priority="12" operator="greaterThan">
      <formula>10</formula>
    </cfRule>
  </conditionalFormatting>
  <conditionalFormatting sqref="C24:C25">
    <cfRule type="cellIs" dxfId="59" priority="8" operator="lessThan">
      <formula>1</formula>
    </cfRule>
    <cfRule type="cellIs" dxfId="58" priority="9" operator="lessThan">
      <formula>1</formula>
    </cfRule>
  </conditionalFormatting>
  <conditionalFormatting sqref="G28">
    <cfRule type="cellIs" dxfId="57" priority="5" operator="lessThan">
      <formula>1</formula>
    </cfRule>
    <cfRule type="cellIs" dxfId="56" priority="6" operator="lessThan">
      <formula>1</formula>
    </cfRule>
  </conditionalFormatting>
  <conditionalFormatting sqref="G29">
    <cfRule type="cellIs" dxfId="55" priority="3" operator="lessThan">
      <formula>1</formula>
    </cfRule>
    <cfRule type="cellIs" dxfId="54" priority="4" operator="lessThan">
      <formula>1</formula>
    </cfRule>
  </conditionalFormatting>
  <conditionalFormatting sqref="G30">
    <cfRule type="cellIs" dxfId="53" priority="1" operator="lessThan">
      <formula>1</formula>
    </cfRule>
    <cfRule type="cellIs" dxfId="52" priority="2" operator="lessThan">
      <formula>1</formula>
    </cfRule>
  </conditionalFormatting>
  <pageMargins left="0.25" right="0.25" top="0.75" bottom="0.75" header="0.3" footer="0.3"/>
  <pageSetup paperSize="9"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6:O113"/>
  <sheetViews>
    <sheetView workbookViewId="0">
      <selection activeCell="H57" sqref="H57"/>
    </sheetView>
  </sheetViews>
  <sheetFormatPr defaultColWidth="8.81640625" defaultRowHeight="15.5" x14ac:dyDescent="0.35"/>
  <cols>
    <col min="1" max="1" width="4.26953125" style="1" customWidth="1"/>
    <col min="2" max="2" width="22.26953125" style="1" customWidth="1"/>
    <col min="3" max="6" width="11" style="1" customWidth="1"/>
    <col min="7" max="7" width="26.7265625" style="1" customWidth="1"/>
    <col min="8" max="8" width="8.26953125" style="1" customWidth="1"/>
    <col min="9" max="10" width="8.81640625" style="1"/>
    <col min="11" max="13" width="13.453125" style="1" bestFit="1" customWidth="1"/>
    <col min="14" max="16384" width="8.81640625" style="1"/>
  </cols>
  <sheetData>
    <row r="6" spans="2:5" ht="21" x14ac:dyDescent="0.5">
      <c r="B6" s="2" t="s">
        <v>37</v>
      </c>
      <c r="C6" s="67">
        <v>6</v>
      </c>
      <c r="D6" s="67"/>
      <c r="E6" s="70"/>
    </row>
    <row r="7" spans="2:5" ht="21" x14ac:dyDescent="0.5">
      <c r="B7" s="3" t="s">
        <v>38</v>
      </c>
      <c r="C7" s="67" t="s">
        <v>245</v>
      </c>
      <c r="D7" s="71"/>
      <c r="E7" s="5"/>
    </row>
    <row r="8" spans="2:5" ht="21" x14ac:dyDescent="0.5">
      <c r="B8" s="3" t="s">
        <v>40</v>
      </c>
      <c r="C8" s="67" t="s">
        <v>245</v>
      </c>
      <c r="D8" s="71"/>
      <c r="E8" s="5"/>
    </row>
    <row r="9" spans="2:5" ht="21" x14ac:dyDescent="0.5">
      <c r="B9" s="3" t="s">
        <v>42</v>
      </c>
      <c r="C9" s="67" t="s">
        <v>246</v>
      </c>
      <c r="D9" s="71"/>
      <c r="E9" s="5"/>
    </row>
    <row r="10" spans="2:5" ht="21" x14ac:dyDescent="0.5">
      <c r="B10" s="3" t="s">
        <v>44</v>
      </c>
      <c r="C10" s="67" t="s">
        <v>247</v>
      </c>
      <c r="D10" s="71"/>
      <c r="E10" s="5"/>
    </row>
    <row r="11" spans="2:5" ht="21" x14ac:dyDescent="0.5">
      <c r="B11" s="3" t="s">
        <v>46</v>
      </c>
      <c r="C11" s="67" t="s">
        <v>248</v>
      </c>
      <c r="D11" s="72"/>
      <c r="E11" s="5"/>
    </row>
    <row r="12" spans="2:5" ht="21" x14ac:dyDescent="0.5">
      <c r="B12" s="3" t="s">
        <v>48</v>
      </c>
      <c r="C12" s="67" t="s">
        <v>220</v>
      </c>
      <c r="D12" s="71"/>
      <c r="E12" s="5"/>
    </row>
    <row r="13" spans="2:5" ht="21" x14ac:dyDescent="0.5">
      <c r="B13" s="3" t="s">
        <v>53</v>
      </c>
      <c r="C13" s="67" t="s">
        <v>249</v>
      </c>
      <c r="D13" s="71"/>
      <c r="E13" s="5"/>
    </row>
    <row r="14" spans="2:5" ht="21" x14ac:dyDescent="0.5">
      <c r="B14" s="3" t="s">
        <v>55</v>
      </c>
      <c r="C14" s="67" t="s">
        <v>250</v>
      </c>
      <c r="D14" s="71"/>
      <c r="E14" s="5"/>
    </row>
    <row r="15" spans="2:5" ht="21" x14ac:dyDescent="0.5">
      <c r="B15" s="3" t="s">
        <v>57</v>
      </c>
      <c r="C15" s="67" t="s">
        <v>251</v>
      </c>
      <c r="D15" s="71"/>
      <c r="E15" s="5"/>
    </row>
    <row r="16" spans="2:5" ht="21" x14ac:dyDescent="0.5">
      <c r="B16" s="3" t="s">
        <v>141</v>
      </c>
      <c r="C16" s="67" t="s">
        <v>252</v>
      </c>
      <c r="D16" s="71"/>
      <c r="E16" s="5"/>
    </row>
    <row r="17" spans="1:15" ht="21" x14ac:dyDescent="0.5">
      <c r="A17" s="70"/>
      <c r="B17" s="3" t="s">
        <v>142</v>
      </c>
      <c r="C17" s="67" t="s">
        <v>253</v>
      </c>
      <c r="D17" s="71"/>
      <c r="E17" s="5"/>
      <c r="F17" s="70"/>
      <c r="G17" s="70"/>
      <c r="H17" s="70"/>
      <c r="I17" s="70"/>
      <c r="J17" s="70"/>
      <c r="K17" s="70"/>
      <c r="L17" s="70"/>
      <c r="M17" s="70"/>
      <c r="N17" s="70"/>
      <c r="O17" s="70"/>
    </row>
    <row r="18" spans="1:15" ht="21" x14ac:dyDescent="0.5">
      <c r="A18" s="70"/>
      <c r="B18" s="3" t="s">
        <v>61</v>
      </c>
      <c r="C18" s="67" t="s">
        <v>254</v>
      </c>
      <c r="D18" s="71"/>
      <c r="E18" s="5"/>
      <c r="F18" s="70"/>
      <c r="G18" s="70"/>
      <c r="H18" s="70"/>
      <c r="I18" s="70"/>
      <c r="J18" s="70"/>
      <c r="K18" s="70"/>
      <c r="L18" s="70"/>
      <c r="M18" s="70"/>
      <c r="N18" s="70"/>
      <c r="O18" s="70"/>
    </row>
    <row r="19" spans="1:15" ht="21" x14ac:dyDescent="0.5">
      <c r="A19" s="70"/>
      <c r="B19" s="3" t="s">
        <v>255</v>
      </c>
      <c r="C19" s="67" t="s">
        <v>256</v>
      </c>
      <c r="D19" s="71"/>
      <c r="E19" s="5"/>
      <c r="F19" s="70"/>
      <c r="G19" s="70"/>
      <c r="H19" s="70"/>
      <c r="I19" s="70"/>
      <c r="J19" s="70"/>
      <c r="K19" s="70"/>
      <c r="L19" s="70"/>
      <c r="M19" s="70"/>
      <c r="N19" s="70"/>
      <c r="O19" s="70"/>
    </row>
    <row r="20" spans="1:15" ht="21" x14ac:dyDescent="0.5">
      <c r="A20" s="70"/>
      <c r="B20" s="3" t="s">
        <v>65</v>
      </c>
      <c r="C20" s="67" t="s">
        <v>257</v>
      </c>
      <c r="D20" s="71"/>
      <c r="E20" s="5"/>
      <c r="F20" s="70"/>
      <c r="G20" s="70"/>
      <c r="H20" s="70"/>
      <c r="I20" s="70"/>
      <c r="J20" s="70"/>
      <c r="K20" s="70"/>
      <c r="L20" s="70"/>
      <c r="M20" s="70"/>
      <c r="N20" s="70"/>
      <c r="O20" s="70"/>
    </row>
    <row r="21" spans="1:15" ht="21" x14ac:dyDescent="0.5">
      <c r="A21" s="70"/>
      <c r="B21" s="3" t="s">
        <v>67</v>
      </c>
      <c r="C21" s="67" t="s">
        <v>258</v>
      </c>
      <c r="D21" s="71"/>
      <c r="E21" s="5"/>
      <c r="F21" s="70"/>
      <c r="G21" s="70"/>
      <c r="H21" s="70"/>
      <c r="I21" s="70"/>
      <c r="J21" s="70"/>
      <c r="K21" s="70"/>
      <c r="L21" s="70"/>
      <c r="M21" s="70"/>
      <c r="N21" s="70"/>
      <c r="O21" s="70"/>
    </row>
    <row r="22" spans="1:15" ht="21" x14ac:dyDescent="0.5">
      <c r="A22" s="70"/>
      <c r="B22" s="3" t="s">
        <v>69</v>
      </c>
      <c r="C22" s="67"/>
      <c r="D22" s="71"/>
      <c r="E22" s="5"/>
      <c r="F22" s="70"/>
      <c r="G22" s="70"/>
      <c r="H22" s="70"/>
      <c r="I22" s="70"/>
      <c r="J22" s="70"/>
      <c r="K22" s="70"/>
      <c r="L22" s="70"/>
      <c r="M22" s="70"/>
      <c r="N22" s="70"/>
      <c r="O22" s="70"/>
    </row>
    <row r="23" spans="1:15" ht="21" x14ac:dyDescent="0.5">
      <c r="A23" s="7"/>
      <c r="B23" s="3" t="s">
        <v>71</v>
      </c>
      <c r="C23" s="67"/>
      <c r="D23" s="71"/>
      <c r="E23" s="5"/>
      <c r="F23" s="70"/>
      <c r="G23" s="70"/>
      <c r="H23" s="70"/>
      <c r="I23" s="70"/>
      <c r="J23" s="70"/>
      <c r="K23" s="70"/>
      <c r="L23" s="70"/>
      <c r="M23" s="70"/>
      <c r="N23" s="70"/>
      <c r="O23" s="70"/>
    </row>
    <row r="24" spans="1:15" s="7" customFormat="1" ht="21" x14ac:dyDescent="0.5">
      <c r="B24" s="3" t="s">
        <v>74</v>
      </c>
      <c r="C24" s="50">
        <v>6</v>
      </c>
      <c r="D24" s="5"/>
      <c r="E24" s="5"/>
      <c r="F24" s="5"/>
      <c r="G24" s="6"/>
    </row>
    <row r="25" spans="1:15" s="7" customFormat="1" ht="21" x14ac:dyDescent="0.5">
      <c r="B25" s="3"/>
      <c r="C25" s="50"/>
      <c r="D25" s="5"/>
      <c r="E25" s="5"/>
      <c r="F25" s="5"/>
      <c r="G25" s="6"/>
    </row>
    <row r="26" spans="1:15" x14ac:dyDescent="0.35">
      <c r="A26" s="70"/>
      <c r="B26" s="8"/>
      <c r="C26" s="90"/>
      <c r="D26" s="90"/>
      <c r="E26" s="90"/>
      <c r="F26" s="90"/>
      <c r="G26" s="90"/>
      <c r="H26" s="70"/>
      <c r="I26" s="70"/>
      <c r="J26" s="70"/>
      <c r="K26" s="70"/>
      <c r="L26" s="70"/>
      <c r="M26" s="70"/>
      <c r="N26" s="70"/>
      <c r="O26" s="70"/>
    </row>
    <row r="27" spans="1:15" x14ac:dyDescent="0.35">
      <c r="A27" s="70"/>
      <c r="B27" s="10" t="s">
        <v>75</v>
      </c>
      <c r="C27" s="10" t="s">
        <v>76</v>
      </c>
      <c r="D27" s="10" t="s">
        <v>77</v>
      </c>
      <c r="E27" s="52" t="s">
        <v>78</v>
      </c>
      <c r="F27" s="10" t="s">
        <v>79</v>
      </c>
      <c r="G27" s="46" t="s">
        <v>7</v>
      </c>
      <c r="H27" s="70"/>
      <c r="I27" s="70"/>
      <c r="J27" s="70"/>
      <c r="K27" s="70"/>
      <c r="L27" s="70"/>
      <c r="M27" s="70"/>
      <c r="N27" s="70"/>
      <c r="O27" s="70"/>
    </row>
    <row r="28" spans="1:15" ht="29" x14ac:dyDescent="0.35">
      <c r="A28" s="70"/>
      <c r="B28" s="93"/>
      <c r="C28" s="11" t="s">
        <v>80</v>
      </c>
      <c r="D28" s="11" t="s">
        <v>81</v>
      </c>
      <c r="E28" s="11" t="s">
        <v>82</v>
      </c>
      <c r="F28" s="11" t="s">
        <v>83</v>
      </c>
      <c r="G28" s="57" t="s">
        <v>84</v>
      </c>
      <c r="H28" s="70"/>
      <c r="I28" s="70"/>
      <c r="J28" s="70"/>
      <c r="K28" s="70"/>
      <c r="L28" s="70"/>
      <c r="M28" s="70"/>
      <c r="N28" s="70"/>
      <c r="O28" s="70"/>
    </row>
    <row r="29" spans="1:15" x14ac:dyDescent="0.35">
      <c r="A29" s="70"/>
      <c r="B29" s="93"/>
      <c r="C29" s="11" t="s">
        <v>85</v>
      </c>
      <c r="D29" s="11" t="s">
        <v>85</v>
      </c>
      <c r="E29" s="11"/>
      <c r="F29" s="11" t="s">
        <v>86</v>
      </c>
      <c r="G29" s="57" t="s">
        <v>87</v>
      </c>
      <c r="H29" s="70"/>
      <c r="I29" s="70"/>
      <c r="J29" s="70"/>
      <c r="K29" s="70"/>
      <c r="L29" s="70"/>
      <c r="M29" s="70"/>
      <c r="N29" s="70"/>
      <c r="O29" s="70"/>
    </row>
    <row r="30" spans="1:15" x14ac:dyDescent="0.35">
      <c r="A30" s="70"/>
      <c r="B30" s="93"/>
      <c r="C30" s="11"/>
      <c r="D30" s="11"/>
      <c r="E30" s="11"/>
      <c r="F30" s="11"/>
      <c r="G30" s="57" t="s">
        <v>14</v>
      </c>
      <c r="H30" s="70"/>
      <c r="I30" s="70"/>
      <c r="J30" s="70"/>
      <c r="K30" s="94" t="s">
        <v>88</v>
      </c>
      <c r="L30" s="94" t="s">
        <v>4</v>
      </c>
      <c r="M30" s="94" t="s">
        <v>28</v>
      </c>
      <c r="N30" s="94" t="s">
        <v>89</v>
      </c>
      <c r="O30" s="94" t="s">
        <v>90</v>
      </c>
    </row>
    <row r="31" spans="1:15" x14ac:dyDescent="0.35">
      <c r="A31" s="70"/>
      <c r="B31" s="95"/>
      <c r="C31" s="12"/>
      <c r="D31" s="12"/>
      <c r="E31" s="12"/>
      <c r="F31" s="12"/>
      <c r="G31" s="58" t="s">
        <v>15</v>
      </c>
      <c r="H31" s="70"/>
      <c r="I31" s="70"/>
      <c r="J31" s="70" t="str">
        <f>B32</f>
        <v>Kock 1</v>
      </c>
      <c r="K31" s="94">
        <f t="shared" ref="K31:N36" si="0">C32</f>
        <v>8.5</v>
      </c>
      <c r="L31" s="94">
        <f t="shared" si="0"/>
        <v>8</v>
      </c>
      <c r="M31" s="94">
        <f t="shared" si="0"/>
        <v>8</v>
      </c>
      <c r="N31" s="94">
        <f t="shared" si="0"/>
        <v>7</v>
      </c>
      <c r="O31" s="94"/>
    </row>
    <row r="32" spans="1:15" x14ac:dyDescent="0.35">
      <c r="A32" s="70"/>
      <c r="B32" s="12" t="s">
        <v>91</v>
      </c>
      <c r="C32" s="63">
        <v>8.5</v>
      </c>
      <c r="D32" s="63">
        <v>8</v>
      </c>
      <c r="E32" s="63">
        <v>8</v>
      </c>
      <c r="F32" s="63">
        <v>7</v>
      </c>
      <c r="G32" s="59"/>
      <c r="H32" s="70"/>
      <c r="I32" s="70"/>
      <c r="J32" s="70" t="str">
        <f t="shared" ref="J32:J36" si="1">B33</f>
        <v>Kock2</v>
      </c>
      <c r="K32" s="94">
        <f t="shared" si="0"/>
        <v>6.5</v>
      </c>
      <c r="L32" s="94">
        <f t="shared" si="0"/>
        <v>7.5</v>
      </c>
      <c r="M32" s="94">
        <f t="shared" si="0"/>
        <v>6.5</v>
      </c>
      <c r="N32" s="94">
        <f t="shared" si="0"/>
        <v>7</v>
      </c>
      <c r="O32" s="94"/>
    </row>
    <row r="33" spans="2:15" x14ac:dyDescent="0.35">
      <c r="B33" s="11" t="s">
        <v>92</v>
      </c>
      <c r="C33" s="64">
        <v>6.5</v>
      </c>
      <c r="D33" s="64">
        <v>7.5</v>
      </c>
      <c r="E33" s="64">
        <v>6.5</v>
      </c>
      <c r="F33" s="64">
        <v>7</v>
      </c>
      <c r="G33" s="14"/>
      <c r="H33" s="70"/>
      <c r="I33" s="70"/>
      <c r="J33" s="70" t="str">
        <f t="shared" si="1"/>
        <v>Kock 3</v>
      </c>
      <c r="K33" s="94">
        <f t="shared" si="0"/>
        <v>7.5</v>
      </c>
      <c r="L33" s="94">
        <f t="shared" si="0"/>
        <v>4.5</v>
      </c>
      <c r="M33" s="94">
        <f t="shared" si="0"/>
        <v>5</v>
      </c>
      <c r="N33" s="94">
        <f t="shared" si="0"/>
        <v>7</v>
      </c>
      <c r="O33" s="94"/>
    </row>
    <row r="34" spans="2:15" x14ac:dyDescent="0.35">
      <c r="B34" s="11" t="s">
        <v>93</v>
      </c>
      <c r="C34" s="64">
        <v>7.5</v>
      </c>
      <c r="D34" s="64">
        <v>4.5</v>
      </c>
      <c r="E34" s="64">
        <v>5</v>
      </c>
      <c r="F34" s="64">
        <v>7</v>
      </c>
      <c r="G34" s="14"/>
      <c r="H34" s="70"/>
      <c r="I34" s="70"/>
      <c r="J34" s="70" t="str">
        <f t="shared" si="1"/>
        <v>Kock 4</v>
      </c>
      <c r="K34" s="94">
        <f t="shared" si="0"/>
        <v>7</v>
      </c>
      <c r="L34" s="94">
        <f t="shared" si="0"/>
        <v>9</v>
      </c>
      <c r="M34" s="94">
        <f t="shared" si="0"/>
        <v>9</v>
      </c>
      <c r="N34" s="94">
        <f t="shared" si="0"/>
        <v>9</v>
      </c>
      <c r="O34" s="94"/>
    </row>
    <row r="35" spans="2:15" x14ac:dyDescent="0.35">
      <c r="B35" s="11" t="s">
        <v>94</v>
      </c>
      <c r="C35" s="64">
        <v>7</v>
      </c>
      <c r="D35" s="64">
        <v>9</v>
      </c>
      <c r="E35" s="64">
        <v>9</v>
      </c>
      <c r="F35" s="64">
        <v>9</v>
      </c>
      <c r="G35" s="14"/>
      <c r="H35" s="70"/>
      <c r="I35" s="70"/>
      <c r="J35" s="70" t="str">
        <f t="shared" si="1"/>
        <v>Kock 5</v>
      </c>
      <c r="K35" s="94">
        <f t="shared" si="0"/>
        <v>8</v>
      </c>
      <c r="L35" s="94">
        <f t="shared" si="0"/>
        <v>7</v>
      </c>
      <c r="M35" s="94">
        <f t="shared" si="0"/>
        <v>6.5</v>
      </c>
      <c r="N35" s="94">
        <f t="shared" si="0"/>
        <v>6.5</v>
      </c>
      <c r="O35" s="94"/>
    </row>
    <row r="36" spans="2:15" x14ac:dyDescent="0.35">
      <c r="B36" s="11" t="s">
        <v>95</v>
      </c>
      <c r="C36" s="64">
        <v>8</v>
      </c>
      <c r="D36" s="64">
        <v>7</v>
      </c>
      <c r="E36" s="64">
        <v>6.5</v>
      </c>
      <c r="F36" s="64">
        <v>6.5</v>
      </c>
      <c r="G36" s="14"/>
      <c r="H36" s="70"/>
      <c r="I36" s="70"/>
      <c r="J36" s="70" t="str">
        <f t="shared" si="1"/>
        <v>Kock 6</v>
      </c>
      <c r="K36" s="94">
        <f t="shared" si="0"/>
        <v>7</v>
      </c>
      <c r="L36" s="94">
        <f t="shared" si="0"/>
        <v>8</v>
      </c>
      <c r="M36" s="94">
        <f t="shared" si="0"/>
        <v>7</v>
      </c>
      <c r="N36" s="94">
        <f t="shared" si="0"/>
        <v>7</v>
      </c>
      <c r="O36" s="94"/>
    </row>
    <row r="37" spans="2:15" x14ac:dyDescent="0.35">
      <c r="B37" s="11" t="s">
        <v>96</v>
      </c>
      <c r="C37" s="64">
        <v>7</v>
      </c>
      <c r="D37" s="64">
        <v>8</v>
      </c>
      <c r="E37" s="64">
        <v>7</v>
      </c>
      <c r="F37" s="64">
        <v>7</v>
      </c>
      <c r="G37" s="14"/>
      <c r="H37" s="70"/>
      <c r="I37" s="70"/>
      <c r="J37" s="70" t="e">
        <f>#REF!</f>
        <v>#REF!</v>
      </c>
      <c r="K37" s="94" t="e">
        <f>#REF!</f>
        <v>#REF!</v>
      </c>
      <c r="L37" s="94" t="e">
        <f>#REF!</f>
        <v>#REF!</v>
      </c>
      <c r="M37" s="94" t="e">
        <f>#REF!</f>
        <v>#REF!</v>
      </c>
      <c r="N37" s="94" t="e">
        <f>#REF!</f>
        <v>#REF!</v>
      </c>
      <c r="O37" s="94"/>
    </row>
    <row r="38" spans="2:15" x14ac:dyDescent="0.35">
      <c r="B38" s="11" t="s">
        <v>97</v>
      </c>
      <c r="C38" s="14">
        <f>SUM(C32:C37)</f>
        <v>44.5</v>
      </c>
      <c r="D38" s="14">
        <f>SUM(D32:D37)</f>
        <v>44</v>
      </c>
      <c r="E38" s="14">
        <f>SUM(E32:E37)</f>
        <v>42</v>
      </c>
      <c r="F38" s="14">
        <f>SUM(F32:F37)*2</f>
        <v>87</v>
      </c>
      <c r="G38" s="61">
        <f>SUM(C38:F38)/C24</f>
        <v>36.25</v>
      </c>
      <c r="H38" s="70"/>
      <c r="I38" s="70"/>
      <c r="J38" s="70"/>
      <c r="K38" s="70"/>
      <c r="L38" s="70"/>
      <c r="M38" s="70"/>
      <c r="N38" s="70"/>
      <c r="O38" s="70"/>
    </row>
    <row r="39" spans="2:15" x14ac:dyDescent="0.35">
      <c r="B39" s="15" t="s">
        <v>98</v>
      </c>
      <c r="C39" s="16">
        <f>C38/C24</f>
        <v>7.416666666666667</v>
      </c>
      <c r="D39" s="16">
        <f>D38/C24</f>
        <v>7.333333333333333</v>
      </c>
      <c r="E39" s="16">
        <f>E38/C24</f>
        <v>7</v>
      </c>
      <c r="F39" s="16">
        <f>F38/C24</f>
        <v>14.5</v>
      </c>
      <c r="G39" s="62">
        <f>SUM(C39:F39)</f>
        <v>36.25</v>
      </c>
      <c r="H39" s="70"/>
      <c r="I39" s="70"/>
      <c r="J39" s="70"/>
      <c r="K39" s="70"/>
      <c r="L39" s="70"/>
      <c r="M39" s="70"/>
      <c r="N39" s="70"/>
      <c r="O39" s="70"/>
    </row>
    <row r="41" spans="2:15" x14ac:dyDescent="0.35">
      <c r="B41" s="74"/>
      <c r="C41" s="74"/>
      <c r="D41" s="74"/>
      <c r="E41" s="74"/>
      <c r="F41" s="74"/>
      <c r="G41" s="74"/>
      <c r="H41" s="70"/>
      <c r="I41" s="70"/>
      <c r="J41" s="70"/>
      <c r="K41" s="70"/>
      <c r="L41" s="70"/>
      <c r="M41" s="70"/>
      <c r="N41" s="70"/>
      <c r="O41" s="70"/>
    </row>
    <row r="42" spans="2:15" x14ac:dyDescent="0.35">
      <c r="B42" s="74"/>
      <c r="C42" s="74"/>
      <c r="D42" s="74"/>
      <c r="E42" s="74"/>
      <c r="F42" s="74"/>
      <c r="G42" s="74"/>
      <c r="H42" s="70"/>
      <c r="I42" s="70"/>
      <c r="J42" s="70"/>
      <c r="K42" s="70"/>
      <c r="L42" s="70"/>
      <c r="M42" s="70"/>
      <c r="N42" s="70"/>
      <c r="O42" s="70"/>
    </row>
    <row r="43" spans="2:15" ht="21" x14ac:dyDescent="0.5">
      <c r="B43" s="73" t="s">
        <v>99</v>
      </c>
      <c r="C43" s="73"/>
      <c r="D43" s="74"/>
      <c r="E43" s="74"/>
      <c r="F43" s="74"/>
      <c r="G43" s="73" t="s">
        <v>100</v>
      </c>
      <c r="H43" s="70"/>
      <c r="I43" s="70"/>
      <c r="J43" s="70"/>
      <c r="K43" s="70"/>
      <c r="L43" s="70"/>
      <c r="M43" s="70"/>
      <c r="N43" s="70"/>
      <c r="O43" s="70"/>
    </row>
    <row r="44" spans="2:15" ht="21" x14ac:dyDescent="0.5">
      <c r="B44" s="73" t="s">
        <v>101</v>
      </c>
      <c r="C44" s="75" t="s">
        <v>259</v>
      </c>
      <c r="D44" s="76"/>
      <c r="E44" s="76"/>
      <c r="F44" s="76"/>
      <c r="G44" s="73" t="s">
        <v>102</v>
      </c>
      <c r="H44" s="4" t="s">
        <v>260</v>
      </c>
      <c r="I44" s="70"/>
      <c r="J44" s="70"/>
      <c r="K44" s="70"/>
      <c r="L44" s="70"/>
      <c r="M44" s="70"/>
      <c r="N44" s="70"/>
      <c r="O44" s="70"/>
    </row>
    <row r="45" spans="2:15" ht="21" x14ac:dyDescent="0.5">
      <c r="B45" s="73" t="s">
        <v>104</v>
      </c>
      <c r="C45" s="76"/>
      <c r="D45" s="76"/>
      <c r="E45" s="76"/>
      <c r="F45" s="76"/>
      <c r="G45" s="76"/>
      <c r="H45" s="4" t="s">
        <v>261</v>
      </c>
      <c r="I45" s="70"/>
      <c r="J45" s="70"/>
      <c r="K45" s="70"/>
      <c r="L45" s="70"/>
      <c r="M45" s="70"/>
      <c r="N45" s="70"/>
      <c r="O45" s="70"/>
    </row>
    <row r="46" spans="2:15" ht="21" x14ac:dyDescent="0.5">
      <c r="B46" s="73" t="s">
        <v>106</v>
      </c>
      <c r="C46" s="75" t="s">
        <v>232</v>
      </c>
      <c r="D46" s="76"/>
      <c r="E46" s="76"/>
      <c r="F46" s="76"/>
      <c r="G46" s="76"/>
      <c r="H46" s="4" t="s">
        <v>262</v>
      </c>
      <c r="I46" s="70"/>
      <c r="J46" s="70"/>
      <c r="K46" s="70"/>
      <c r="L46" s="70"/>
      <c r="M46" s="70"/>
      <c r="N46" s="70"/>
      <c r="O46" s="70"/>
    </row>
    <row r="47" spans="2:15" ht="21" x14ac:dyDescent="0.5">
      <c r="B47" s="73" t="s">
        <v>109</v>
      </c>
      <c r="C47" s="76" t="s">
        <v>172</v>
      </c>
      <c r="D47" s="76"/>
      <c r="E47" s="76"/>
      <c r="F47" s="76"/>
      <c r="G47" s="76"/>
      <c r="H47" s="4"/>
      <c r="I47" s="70"/>
      <c r="J47" s="70"/>
      <c r="K47" s="70"/>
      <c r="L47" s="70"/>
      <c r="M47" s="70"/>
      <c r="N47" s="70"/>
      <c r="O47" s="70"/>
    </row>
    <row r="48" spans="2:15" ht="21" x14ac:dyDescent="0.5">
      <c r="B48" s="73" t="s">
        <v>113</v>
      </c>
      <c r="C48" s="76" t="s">
        <v>114</v>
      </c>
      <c r="D48" s="76"/>
      <c r="E48" s="76"/>
      <c r="F48" s="76"/>
      <c r="G48" s="73" t="s">
        <v>111</v>
      </c>
      <c r="H48" s="4" t="s">
        <v>263</v>
      </c>
      <c r="I48" s="70"/>
      <c r="J48" s="70"/>
      <c r="K48" s="70"/>
      <c r="L48" s="70"/>
      <c r="M48" s="70"/>
      <c r="N48" s="70"/>
      <c r="O48" s="70"/>
    </row>
    <row r="49" spans="2:8" ht="21" x14ac:dyDescent="0.5">
      <c r="B49" s="73" t="s">
        <v>147</v>
      </c>
      <c r="C49" s="76" t="s">
        <v>173</v>
      </c>
      <c r="D49" s="76"/>
      <c r="E49" s="76"/>
      <c r="F49" s="76"/>
      <c r="G49" s="76"/>
      <c r="H49" s="4" t="s">
        <v>264</v>
      </c>
    </row>
    <row r="50" spans="2:8" ht="21" x14ac:dyDescent="0.5">
      <c r="B50" s="73" t="s">
        <v>119</v>
      </c>
      <c r="C50" s="76"/>
      <c r="D50" s="76"/>
      <c r="E50" s="76"/>
      <c r="F50" s="76"/>
      <c r="G50" s="76"/>
      <c r="H50" s="4"/>
    </row>
    <row r="51" spans="2:8" ht="21" x14ac:dyDescent="0.5">
      <c r="B51" s="73" t="s">
        <v>121</v>
      </c>
      <c r="C51" s="76" t="s">
        <v>122</v>
      </c>
      <c r="D51" s="76"/>
      <c r="E51" s="76"/>
      <c r="F51" s="76"/>
      <c r="G51" s="73" t="s">
        <v>117</v>
      </c>
      <c r="H51" s="4" t="s">
        <v>265</v>
      </c>
    </row>
    <row r="52" spans="2:8" ht="21" x14ac:dyDescent="0.5">
      <c r="B52" s="73" t="s">
        <v>123</v>
      </c>
      <c r="C52" s="76" t="s">
        <v>124</v>
      </c>
      <c r="D52" s="76"/>
      <c r="E52" s="76"/>
      <c r="F52" s="76"/>
      <c r="G52" s="76"/>
      <c r="H52" s="4" t="s">
        <v>266</v>
      </c>
    </row>
    <row r="53" spans="2:8" ht="21" x14ac:dyDescent="0.5">
      <c r="B53" s="73" t="s">
        <v>127</v>
      </c>
      <c r="C53" s="76"/>
      <c r="D53" s="76"/>
      <c r="E53" s="76"/>
      <c r="F53" s="76"/>
      <c r="G53" s="76"/>
      <c r="H53" s="4" t="s">
        <v>267</v>
      </c>
    </row>
    <row r="54" spans="2:8" ht="21" x14ac:dyDescent="0.5">
      <c r="B54" s="73" t="s">
        <v>129</v>
      </c>
      <c r="C54" s="76" t="s">
        <v>268</v>
      </c>
      <c r="D54" s="76"/>
      <c r="E54" s="76"/>
      <c r="F54" s="76"/>
      <c r="G54" s="73" t="s">
        <v>125</v>
      </c>
      <c r="H54" s="4" t="s">
        <v>269</v>
      </c>
    </row>
    <row r="55" spans="2:8" ht="21" x14ac:dyDescent="0.5">
      <c r="B55" s="73" t="s">
        <v>132</v>
      </c>
      <c r="C55" s="76"/>
      <c r="D55" s="76"/>
      <c r="E55" s="76"/>
      <c r="F55" s="76"/>
      <c r="G55" s="76"/>
      <c r="H55" s="4" t="s">
        <v>270</v>
      </c>
    </row>
    <row r="56" spans="2:8" ht="21" x14ac:dyDescent="0.5">
      <c r="B56" s="73"/>
      <c r="C56" s="76"/>
      <c r="D56" s="76"/>
      <c r="E56" s="76"/>
      <c r="F56" s="76"/>
      <c r="G56" s="76"/>
      <c r="H56" s="4" t="s">
        <v>271</v>
      </c>
    </row>
    <row r="57" spans="2:8" ht="21" x14ac:dyDescent="0.5">
      <c r="B57" s="73" t="s">
        <v>133</v>
      </c>
      <c r="C57" s="76" t="s">
        <v>272</v>
      </c>
      <c r="D57" s="76"/>
      <c r="E57" s="76"/>
      <c r="F57" s="76"/>
      <c r="G57" s="76"/>
      <c r="H57" s="70"/>
    </row>
    <row r="58" spans="2:8" ht="21" x14ac:dyDescent="0.5">
      <c r="B58" s="76"/>
      <c r="C58" s="76" t="s">
        <v>273</v>
      </c>
      <c r="D58" s="76"/>
      <c r="E58" s="76"/>
      <c r="F58" s="76"/>
      <c r="G58" s="73"/>
      <c r="H58" s="70"/>
    </row>
    <row r="59" spans="2:8" ht="18.649999999999999" customHeight="1" x14ac:dyDescent="0.5">
      <c r="B59" s="76"/>
      <c r="C59" s="76" t="s">
        <v>274</v>
      </c>
      <c r="D59" s="76"/>
      <c r="E59" s="76"/>
      <c r="F59" s="76"/>
      <c r="G59" s="76"/>
      <c r="H59" s="70"/>
    </row>
    <row r="60" spans="2:8" ht="18.649999999999999" customHeight="1" x14ac:dyDescent="0.5">
      <c r="B60" s="90"/>
      <c r="C60" s="5" t="s">
        <v>275</v>
      </c>
      <c r="D60" s="70"/>
      <c r="E60" s="70"/>
      <c r="F60" s="70"/>
      <c r="G60" s="70"/>
      <c r="H60" s="70"/>
    </row>
    <row r="61" spans="2:8" x14ac:dyDescent="0.35">
      <c r="B61" s="90"/>
      <c r="C61" s="90"/>
      <c r="D61" s="70"/>
      <c r="E61" s="70"/>
      <c r="F61" s="70"/>
      <c r="G61" s="70"/>
      <c r="H61" s="70"/>
    </row>
    <row r="62" spans="2:8" x14ac:dyDescent="0.35">
      <c r="B62" s="90"/>
      <c r="C62" s="90"/>
      <c r="D62" s="70"/>
      <c r="E62" s="70"/>
      <c r="F62" s="70"/>
      <c r="G62" s="70"/>
      <c r="H62" s="70"/>
    </row>
    <row r="63" spans="2:8" x14ac:dyDescent="0.35">
      <c r="B63" s="90"/>
      <c r="C63" s="90"/>
      <c r="D63" s="70"/>
      <c r="E63" s="70"/>
      <c r="F63" s="70"/>
      <c r="G63" s="70"/>
      <c r="H63" s="70"/>
    </row>
    <row r="64" spans="2:8" x14ac:dyDescent="0.35">
      <c r="B64" s="90"/>
      <c r="C64" s="90"/>
      <c r="D64" s="70"/>
      <c r="E64" s="70"/>
      <c r="F64" s="70"/>
      <c r="G64" s="70"/>
      <c r="H64" s="70"/>
    </row>
    <row r="65" spans="2:9" x14ac:dyDescent="0.35">
      <c r="B65" s="90"/>
      <c r="C65" s="90"/>
      <c r="D65" s="70"/>
      <c r="E65" s="70"/>
      <c r="F65" s="70"/>
      <c r="G65" s="70"/>
      <c r="H65" s="70"/>
      <c r="I65" s="70"/>
    </row>
    <row r="66" spans="2:9" x14ac:dyDescent="0.35">
      <c r="B66" s="90"/>
      <c r="C66" s="90"/>
      <c r="D66" s="70"/>
      <c r="E66" s="70"/>
      <c r="F66" s="70"/>
      <c r="G66" s="70"/>
      <c r="H66" s="70"/>
      <c r="I66" s="70"/>
    </row>
    <row r="67" spans="2:9" x14ac:dyDescent="0.35">
      <c r="B67" s="90"/>
      <c r="C67" s="90"/>
      <c r="D67" s="70"/>
      <c r="E67" s="70"/>
      <c r="F67" s="70"/>
      <c r="G67" s="70"/>
      <c r="H67" s="70"/>
      <c r="I67" s="70"/>
    </row>
    <row r="68" spans="2:9" x14ac:dyDescent="0.35">
      <c r="B68" s="90"/>
      <c r="C68" s="90"/>
      <c r="D68" s="70"/>
      <c r="E68" s="70"/>
      <c r="F68" s="70"/>
      <c r="G68" s="70"/>
      <c r="H68" s="70"/>
      <c r="I68" s="70"/>
    </row>
    <row r="69" spans="2:9" x14ac:dyDescent="0.35">
      <c r="B69" s="90"/>
      <c r="C69" s="90"/>
      <c r="D69" s="70"/>
      <c r="E69" s="70"/>
      <c r="F69" s="70"/>
      <c r="G69" s="70"/>
      <c r="H69" s="70"/>
      <c r="I69" s="70"/>
    </row>
    <row r="70" spans="2:9" x14ac:dyDescent="0.35">
      <c r="B70" s="6"/>
      <c r="C70" s="23"/>
      <c r="D70" s="23"/>
      <c r="E70" s="23"/>
      <c r="F70" s="23"/>
      <c r="G70" s="6"/>
      <c r="H70" s="90"/>
      <c r="I70" s="90"/>
    </row>
    <row r="71" spans="2:9" x14ac:dyDescent="0.35">
      <c r="B71" s="6"/>
      <c r="C71" s="23"/>
      <c r="D71" s="23"/>
      <c r="E71" s="23"/>
      <c r="F71" s="23"/>
      <c r="G71" s="6"/>
      <c r="H71" s="90"/>
      <c r="I71" s="90"/>
    </row>
    <row r="72" spans="2:9" x14ac:dyDescent="0.35">
      <c r="B72" s="6"/>
      <c r="C72" s="6"/>
      <c r="D72" s="6"/>
      <c r="E72" s="6"/>
      <c r="F72" s="6"/>
      <c r="G72" s="6"/>
      <c r="H72" s="90"/>
      <c r="I72" s="90"/>
    </row>
    <row r="73" spans="2:9" x14ac:dyDescent="0.35">
      <c r="B73" s="6"/>
      <c r="C73" s="6"/>
      <c r="D73" s="6"/>
      <c r="E73" s="6"/>
      <c r="F73" s="6"/>
      <c r="G73" s="6"/>
      <c r="H73" s="90"/>
      <c r="I73" s="90"/>
    </row>
    <row r="74" spans="2:9" x14ac:dyDescent="0.35">
      <c r="B74" s="6"/>
      <c r="C74" s="22"/>
      <c r="D74" s="22"/>
      <c r="E74" s="22"/>
      <c r="F74" s="22"/>
      <c r="G74" s="22"/>
      <c r="H74" s="90"/>
      <c r="I74" s="90"/>
    </row>
    <row r="75" spans="2:9" x14ac:dyDescent="0.35">
      <c r="B75" s="6"/>
      <c r="C75" s="6"/>
      <c r="D75" s="6"/>
      <c r="E75" s="6"/>
      <c r="F75" s="6"/>
      <c r="G75" s="6"/>
      <c r="H75" s="90"/>
      <c r="I75" s="90"/>
    </row>
    <row r="76" spans="2:9" ht="23.5" customHeight="1" x14ac:dyDescent="0.35">
      <c r="B76" s="17"/>
      <c r="C76" s="17"/>
      <c r="D76" s="17"/>
      <c r="E76" s="17"/>
      <c r="F76" s="17"/>
      <c r="G76" s="17"/>
      <c r="H76" s="90"/>
      <c r="I76" s="90"/>
    </row>
    <row r="77" spans="2:9" ht="23.5" customHeight="1" x14ac:dyDescent="0.35">
      <c r="B77" s="17"/>
      <c r="C77" s="17"/>
      <c r="D77" s="17"/>
      <c r="E77" s="17"/>
      <c r="F77" s="17"/>
      <c r="G77" s="17"/>
      <c r="H77" s="90"/>
      <c r="I77" s="90"/>
    </row>
    <row r="78" spans="2:9" ht="33.65" customHeight="1" x14ac:dyDescent="0.35">
      <c r="B78" s="17"/>
      <c r="C78" s="17"/>
      <c r="D78" s="17"/>
      <c r="E78" s="17"/>
      <c r="F78" s="17"/>
      <c r="G78" s="17"/>
      <c r="H78" s="90"/>
      <c r="I78" s="90"/>
    </row>
    <row r="79" spans="2:9" x14ac:dyDescent="0.35">
      <c r="B79" s="8"/>
      <c r="C79" s="6"/>
      <c r="D79" s="6"/>
      <c r="E79" s="6"/>
      <c r="F79" s="6"/>
      <c r="G79" s="6"/>
      <c r="H79" s="90"/>
      <c r="I79" s="90"/>
    </row>
    <row r="80" spans="2:9" x14ac:dyDescent="0.35">
      <c r="B80" s="6"/>
      <c r="C80" s="6"/>
      <c r="D80" s="6"/>
      <c r="E80" s="6"/>
      <c r="F80" s="6"/>
      <c r="G80" s="6"/>
      <c r="H80" s="90"/>
      <c r="I80" s="90"/>
    </row>
    <row r="81" spans="2:9" x14ac:dyDescent="0.35">
      <c r="B81" s="6"/>
      <c r="C81" s="6"/>
      <c r="D81" s="6"/>
      <c r="E81" s="6"/>
      <c r="F81" s="6"/>
      <c r="G81" s="6"/>
      <c r="H81" s="90"/>
      <c r="I81" s="90"/>
    </row>
    <row r="82" spans="2:9" x14ac:dyDescent="0.35">
      <c r="B82" s="6"/>
      <c r="C82" s="24"/>
      <c r="D82" s="24"/>
      <c r="E82" s="24"/>
      <c r="F82" s="24"/>
      <c r="G82" s="6"/>
      <c r="H82" s="90"/>
      <c r="I82" s="90"/>
    </row>
    <row r="83" spans="2:9" x14ac:dyDescent="0.35">
      <c r="B83" s="6"/>
      <c r="C83" s="6"/>
      <c r="D83" s="6"/>
      <c r="E83" s="6"/>
      <c r="F83" s="6"/>
      <c r="G83" s="6"/>
      <c r="H83" s="90"/>
      <c r="I83" s="90"/>
    </row>
    <row r="84" spans="2:9" x14ac:dyDescent="0.35">
      <c r="B84" s="6"/>
      <c r="C84" s="6"/>
      <c r="D84" s="6"/>
      <c r="E84" s="6"/>
      <c r="F84" s="6"/>
      <c r="G84" s="6"/>
      <c r="H84" s="90"/>
      <c r="I84" s="90"/>
    </row>
    <row r="85" spans="2:9" x14ac:dyDescent="0.35">
      <c r="B85" s="6"/>
      <c r="C85" s="6"/>
      <c r="D85" s="6"/>
      <c r="E85" s="6"/>
      <c r="F85" s="6"/>
      <c r="G85" s="6"/>
      <c r="H85" s="90"/>
      <c r="I85" s="90"/>
    </row>
    <row r="86" spans="2:9" x14ac:dyDescent="0.35">
      <c r="B86" s="6"/>
      <c r="C86" s="24"/>
      <c r="D86" s="24"/>
      <c r="E86" s="24"/>
      <c r="F86" s="24"/>
      <c r="G86" s="6"/>
      <c r="H86" s="90"/>
      <c r="I86" s="90"/>
    </row>
    <row r="87" spans="2:9" x14ac:dyDescent="0.35">
      <c r="B87" s="6"/>
      <c r="C87" s="24"/>
      <c r="D87" s="24"/>
      <c r="E87" s="24"/>
      <c r="F87" s="24"/>
      <c r="G87" s="6"/>
      <c r="H87" s="90"/>
      <c r="I87" s="90"/>
    </row>
    <row r="88" spans="2:9" x14ac:dyDescent="0.35">
      <c r="B88" s="6"/>
      <c r="C88" s="6"/>
      <c r="D88" s="6"/>
      <c r="E88" s="6"/>
      <c r="F88" s="6"/>
      <c r="G88" s="6"/>
      <c r="H88" s="90"/>
      <c r="I88" s="90"/>
    </row>
    <row r="89" spans="2:9" x14ac:dyDescent="0.35">
      <c r="B89" s="6"/>
      <c r="C89" s="6"/>
      <c r="D89" s="6"/>
      <c r="E89" s="6"/>
      <c r="F89" s="6"/>
      <c r="G89" s="6"/>
      <c r="H89" s="90"/>
      <c r="I89" s="90"/>
    </row>
    <row r="90" spans="2:9" x14ac:dyDescent="0.35">
      <c r="B90" s="6"/>
      <c r="C90" s="6"/>
      <c r="D90" s="6"/>
      <c r="E90" s="6"/>
      <c r="F90" s="6"/>
      <c r="G90" s="6"/>
      <c r="H90" s="90"/>
      <c r="I90" s="90"/>
    </row>
    <row r="91" spans="2:9" x14ac:dyDescent="0.35">
      <c r="B91" s="6"/>
      <c r="C91" s="6"/>
      <c r="D91" s="6"/>
      <c r="E91" s="6"/>
      <c r="F91" s="6"/>
      <c r="G91" s="6"/>
      <c r="H91" s="90"/>
      <c r="I91" s="90"/>
    </row>
    <row r="92" spans="2:9" x14ac:dyDescent="0.35">
      <c r="B92" s="6"/>
      <c r="C92" s="22"/>
      <c r="D92" s="22"/>
      <c r="E92" s="22"/>
      <c r="F92" s="22"/>
      <c r="G92" s="22"/>
      <c r="H92" s="90"/>
      <c r="I92" s="90"/>
    </row>
    <row r="93" spans="2:9" x14ac:dyDescent="0.35">
      <c r="B93" s="6"/>
      <c r="C93" s="6"/>
      <c r="D93" s="6"/>
      <c r="E93" s="6"/>
      <c r="F93" s="6"/>
      <c r="G93" s="6"/>
      <c r="H93" s="90"/>
      <c r="I93" s="90"/>
    </row>
    <row r="94" spans="2:9" x14ac:dyDescent="0.35">
      <c r="B94" s="6"/>
      <c r="C94" s="6"/>
      <c r="D94" s="6"/>
      <c r="E94" s="6"/>
      <c r="F94" s="6"/>
      <c r="G94" s="6"/>
      <c r="H94" s="90"/>
      <c r="I94" s="90"/>
    </row>
    <row r="95" spans="2:9" x14ac:dyDescent="0.35">
      <c r="B95" s="6"/>
      <c r="C95" s="6"/>
      <c r="D95" s="6"/>
      <c r="E95" s="6"/>
      <c r="F95" s="6"/>
      <c r="G95" s="6"/>
      <c r="H95" s="90"/>
      <c r="I95" s="90"/>
    </row>
    <row r="96" spans="2:9" x14ac:dyDescent="0.35">
      <c r="B96" s="8"/>
      <c r="C96" s="6"/>
      <c r="D96" s="6"/>
      <c r="E96" s="6"/>
      <c r="F96" s="6"/>
      <c r="G96" s="6"/>
      <c r="H96" s="90"/>
      <c r="I96" s="90"/>
    </row>
    <row r="97" spans="2:9" x14ac:dyDescent="0.35">
      <c r="B97" s="6"/>
      <c r="C97" s="6"/>
      <c r="D97" s="6"/>
      <c r="E97" s="6"/>
      <c r="F97" s="6"/>
      <c r="G97" s="6"/>
      <c r="H97" s="90"/>
      <c r="I97" s="90"/>
    </row>
    <row r="98" spans="2:9" x14ac:dyDescent="0.35">
      <c r="B98" s="6"/>
      <c r="C98" s="6"/>
      <c r="D98" s="6"/>
      <c r="E98" s="6"/>
      <c r="F98" s="6"/>
      <c r="G98" s="6"/>
      <c r="H98" s="90"/>
      <c r="I98" s="90"/>
    </row>
    <row r="99" spans="2:9" x14ac:dyDescent="0.35">
      <c r="B99" s="6"/>
      <c r="C99" s="6"/>
      <c r="D99" s="6"/>
      <c r="E99" s="6"/>
      <c r="F99" s="6"/>
      <c r="G99" s="6"/>
      <c r="H99" s="90"/>
      <c r="I99" s="90"/>
    </row>
    <row r="100" spans="2:9" x14ac:dyDescent="0.35">
      <c r="B100" s="6"/>
      <c r="C100" s="6"/>
      <c r="D100" s="6"/>
      <c r="E100" s="6"/>
      <c r="F100" s="6"/>
      <c r="G100" s="6"/>
      <c r="H100" s="90"/>
      <c r="I100" s="90"/>
    </row>
    <row r="101" spans="2:9" x14ac:dyDescent="0.35">
      <c r="B101" s="6"/>
      <c r="C101" s="6"/>
      <c r="D101" s="6"/>
      <c r="E101" s="6"/>
      <c r="F101" s="6"/>
      <c r="G101" s="6"/>
      <c r="H101" s="90"/>
      <c r="I101" s="90"/>
    </row>
    <row r="102" spans="2:9" x14ac:dyDescent="0.35">
      <c r="B102" s="6"/>
      <c r="C102" s="6"/>
      <c r="D102" s="6"/>
      <c r="E102" s="6"/>
      <c r="F102" s="6"/>
      <c r="G102" s="6"/>
      <c r="H102" s="90"/>
      <c r="I102" s="90"/>
    </row>
    <row r="103" spans="2:9" x14ac:dyDescent="0.35">
      <c r="B103" s="6"/>
      <c r="C103" s="24"/>
      <c r="D103" s="24"/>
      <c r="E103" s="24"/>
      <c r="F103" s="24"/>
      <c r="G103" s="6"/>
      <c r="H103" s="90"/>
      <c r="I103" s="90"/>
    </row>
    <row r="104" spans="2:9" x14ac:dyDescent="0.35">
      <c r="B104" s="6"/>
      <c r="C104" s="24"/>
      <c r="D104" s="24"/>
      <c r="E104" s="24"/>
      <c r="F104" s="24"/>
      <c r="G104" s="6"/>
      <c r="H104" s="90"/>
      <c r="I104" s="90"/>
    </row>
    <row r="105" spans="2:9" x14ac:dyDescent="0.35">
      <c r="B105" s="6"/>
      <c r="C105" s="6"/>
      <c r="D105" s="6"/>
      <c r="E105" s="6"/>
      <c r="F105" s="6"/>
      <c r="G105" s="6"/>
      <c r="H105" s="90"/>
      <c r="I105" s="90"/>
    </row>
    <row r="106" spans="2:9" x14ac:dyDescent="0.35">
      <c r="B106" s="6"/>
      <c r="C106" s="6"/>
      <c r="D106" s="6"/>
      <c r="E106" s="6"/>
      <c r="F106" s="6"/>
      <c r="G106" s="6"/>
      <c r="H106" s="90"/>
      <c r="I106" s="90"/>
    </row>
    <row r="107" spans="2:9" x14ac:dyDescent="0.35">
      <c r="B107" s="6"/>
      <c r="C107" s="6"/>
      <c r="D107" s="6"/>
      <c r="E107" s="6"/>
      <c r="F107" s="6"/>
      <c r="G107" s="6"/>
      <c r="H107" s="90"/>
      <c r="I107" s="90"/>
    </row>
    <row r="108" spans="2:9" x14ac:dyDescent="0.35">
      <c r="B108" s="6"/>
      <c r="C108" s="6"/>
      <c r="D108" s="6"/>
      <c r="E108" s="6"/>
      <c r="F108" s="6"/>
      <c r="G108" s="6"/>
      <c r="H108" s="90"/>
      <c r="I108" s="90"/>
    </row>
    <row r="109" spans="2:9" x14ac:dyDescent="0.35">
      <c r="B109" s="6"/>
      <c r="C109" s="22"/>
      <c r="D109" s="6"/>
      <c r="E109" s="22"/>
      <c r="F109" s="22"/>
      <c r="G109" s="6"/>
      <c r="H109" s="90"/>
      <c r="I109" s="90"/>
    </row>
    <row r="110" spans="2:9" x14ac:dyDescent="0.35">
      <c r="B110" s="6"/>
      <c r="C110" s="6"/>
      <c r="D110" s="6"/>
      <c r="E110" s="6"/>
      <c r="F110" s="6"/>
      <c r="G110" s="6"/>
      <c r="H110" s="90"/>
      <c r="I110" s="90"/>
    </row>
    <row r="111" spans="2:9" x14ac:dyDescent="0.35">
      <c r="B111" s="6"/>
      <c r="C111" s="6"/>
      <c r="D111" s="6"/>
      <c r="E111" s="6"/>
      <c r="F111" s="6"/>
      <c r="G111" s="6"/>
      <c r="H111" s="90"/>
      <c r="I111" s="90"/>
    </row>
    <row r="112" spans="2:9" x14ac:dyDescent="0.35">
      <c r="B112" s="9"/>
      <c r="C112" s="9"/>
      <c r="D112" s="9"/>
      <c r="E112" s="9"/>
      <c r="F112" s="9"/>
      <c r="G112" s="9"/>
      <c r="H112" s="70"/>
      <c r="I112" s="70"/>
    </row>
    <row r="113" spans="2:7" x14ac:dyDescent="0.35">
      <c r="B113" s="9"/>
      <c r="C113" s="9"/>
      <c r="D113" s="9"/>
      <c r="E113" s="9"/>
      <c r="F113" s="9"/>
      <c r="G113" s="9"/>
    </row>
  </sheetData>
  <conditionalFormatting sqref="C32">
    <cfRule type="cellIs" dxfId="51" priority="13" operator="greaterThan">
      <formula>10</formula>
    </cfRule>
  </conditionalFormatting>
  <conditionalFormatting sqref="C32:F37">
    <cfRule type="cellIs" dxfId="50" priority="7" operator="lessThan">
      <formula>1</formula>
    </cfRule>
    <cfRule type="cellIs" dxfId="49" priority="10" operator="lessThan">
      <formula>1</formula>
    </cfRule>
    <cfRule type="cellIs" dxfId="48" priority="11" operator="lessThan">
      <formula>1</formula>
    </cfRule>
    <cfRule type="cellIs" dxfId="47" priority="12" operator="greaterThan">
      <formula>10</formula>
    </cfRule>
  </conditionalFormatting>
  <conditionalFormatting sqref="C24:C25">
    <cfRule type="cellIs" dxfId="46" priority="8" operator="lessThan">
      <formula>1</formula>
    </cfRule>
    <cfRule type="cellIs" dxfId="45" priority="9" operator="lessThan">
      <formula>1</formula>
    </cfRule>
  </conditionalFormatting>
  <conditionalFormatting sqref="G28">
    <cfRule type="cellIs" dxfId="44" priority="5" operator="lessThan">
      <formula>1</formula>
    </cfRule>
    <cfRule type="cellIs" dxfId="43" priority="6" operator="lessThan">
      <formula>1</formula>
    </cfRule>
  </conditionalFormatting>
  <conditionalFormatting sqref="G29">
    <cfRule type="cellIs" dxfId="42" priority="3" operator="lessThan">
      <formula>1</formula>
    </cfRule>
    <cfRule type="cellIs" dxfId="41" priority="4" operator="lessThan">
      <formula>1</formula>
    </cfRule>
  </conditionalFormatting>
  <conditionalFormatting sqref="G30">
    <cfRule type="cellIs" dxfId="40" priority="1" operator="lessThan">
      <formula>1</formula>
    </cfRule>
    <cfRule type="cellIs" dxfId="39" priority="2" operator="lessThan">
      <formula>1</formula>
    </cfRule>
  </conditionalFormatting>
  <pageMargins left="0.25" right="0.25" top="0.75" bottom="0.75" header="0.3" footer="0.3"/>
  <pageSetup paperSize="9"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6:O113"/>
  <sheetViews>
    <sheetView topLeftCell="B31" workbookViewId="0">
      <selection activeCell="H47" sqref="H47"/>
    </sheetView>
  </sheetViews>
  <sheetFormatPr defaultColWidth="8.81640625" defaultRowHeight="15.5" x14ac:dyDescent="0.35"/>
  <cols>
    <col min="1" max="1" width="4.26953125" style="1" customWidth="1"/>
    <col min="2" max="2" width="22.26953125" style="1" customWidth="1"/>
    <col min="3" max="6" width="11.26953125" style="1" customWidth="1"/>
    <col min="7" max="7" width="27" style="1" customWidth="1"/>
    <col min="8" max="8" width="8.26953125" style="1" customWidth="1"/>
    <col min="9" max="10" width="8.81640625" style="1"/>
    <col min="11" max="13" width="13.453125" style="1" bestFit="1" customWidth="1"/>
    <col min="14" max="16384" width="8.81640625" style="1"/>
  </cols>
  <sheetData>
    <row r="6" spans="2:5" ht="21" x14ac:dyDescent="0.5">
      <c r="B6" s="2" t="s">
        <v>37</v>
      </c>
      <c r="C6" s="67">
        <v>7</v>
      </c>
      <c r="D6" s="67"/>
      <c r="E6" s="70"/>
    </row>
    <row r="7" spans="2:5" ht="21" x14ac:dyDescent="0.5">
      <c r="B7" s="3" t="s">
        <v>38</v>
      </c>
      <c r="C7" s="67" t="s">
        <v>276</v>
      </c>
      <c r="D7" s="71"/>
      <c r="E7" s="5"/>
    </row>
    <row r="8" spans="2:5" ht="21" x14ac:dyDescent="0.5">
      <c r="B8" s="3" t="s">
        <v>40</v>
      </c>
      <c r="C8" s="67" t="s">
        <v>276</v>
      </c>
      <c r="D8" s="71"/>
      <c r="E8" s="5"/>
    </row>
    <row r="9" spans="2:5" ht="21" x14ac:dyDescent="0.5">
      <c r="B9" s="3" t="s">
        <v>42</v>
      </c>
      <c r="C9" s="67" t="s">
        <v>277</v>
      </c>
      <c r="D9" s="71"/>
      <c r="E9" s="5"/>
    </row>
    <row r="10" spans="2:5" ht="21" x14ac:dyDescent="0.5">
      <c r="B10" s="3" t="s">
        <v>44</v>
      </c>
      <c r="C10" s="67" t="s">
        <v>278</v>
      </c>
      <c r="D10" s="71"/>
      <c r="E10" s="5"/>
    </row>
    <row r="11" spans="2:5" ht="21" x14ac:dyDescent="0.5">
      <c r="B11" s="3" t="s">
        <v>46</v>
      </c>
      <c r="C11" s="67" t="s">
        <v>161</v>
      </c>
      <c r="D11" s="72"/>
      <c r="E11" s="5"/>
    </row>
    <row r="12" spans="2:5" ht="21" x14ac:dyDescent="0.5">
      <c r="B12" s="3" t="s">
        <v>48</v>
      </c>
      <c r="C12" s="67" t="s">
        <v>279</v>
      </c>
      <c r="D12" s="71"/>
      <c r="E12" s="5"/>
    </row>
    <row r="13" spans="2:5" ht="21" x14ac:dyDescent="0.5">
      <c r="B13" s="3" t="s">
        <v>53</v>
      </c>
      <c r="C13" s="67" t="s">
        <v>280</v>
      </c>
      <c r="D13" s="71"/>
      <c r="E13" s="5"/>
    </row>
    <row r="14" spans="2:5" ht="21" x14ac:dyDescent="0.5">
      <c r="B14" s="3" t="s">
        <v>55</v>
      </c>
      <c r="C14" s="67" t="s">
        <v>281</v>
      </c>
      <c r="D14" s="71"/>
      <c r="E14" s="5"/>
    </row>
    <row r="15" spans="2:5" ht="21" x14ac:dyDescent="0.5">
      <c r="B15" s="3" t="s">
        <v>57</v>
      </c>
      <c r="C15" s="67" t="s">
        <v>282</v>
      </c>
      <c r="D15" s="71"/>
      <c r="E15" s="5"/>
    </row>
    <row r="16" spans="2:5" ht="21" x14ac:dyDescent="0.5">
      <c r="B16" s="3" t="s">
        <v>141</v>
      </c>
      <c r="C16" s="67" t="s">
        <v>283</v>
      </c>
      <c r="D16" s="71"/>
      <c r="E16" s="5"/>
    </row>
    <row r="17" spans="1:15" ht="21" x14ac:dyDescent="0.5">
      <c r="A17" s="70"/>
      <c r="B17" s="3" t="s">
        <v>142</v>
      </c>
      <c r="C17" s="67" t="s">
        <v>284</v>
      </c>
      <c r="D17" s="71"/>
      <c r="E17" s="5"/>
      <c r="F17" s="70"/>
      <c r="G17" s="70"/>
      <c r="H17" s="70"/>
      <c r="I17" s="70"/>
      <c r="J17" s="70"/>
      <c r="K17" s="70"/>
      <c r="L17" s="70"/>
      <c r="M17" s="70"/>
      <c r="N17" s="70"/>
      <c r="O17" s="70"/>
    </row>
    <row r="18" spans="1:15" ht="21" x14ac:dyDescent="0.5">
      <c r="A18" s="70"/>
      <c r="B18" s="3" t="s">
        <v>61</v>
      </c>
      <c r="C18" s="67" t="s">
        <v>285</v>
      </c>
      <c r="D18" s="71" t="s">
        <v>164</v>
      </c>
      <c r="E18" s="5"/>
      <c r="F18" s="70"/>
      <c r="G18" s="70"/>
      <c r="H18" s="70"/>
      <c r="I18" s="70"/>
      <c r="J18" s="70"/>
      <c r="K18" s="70"/>
      <c r="L18" s="70"/>
      <c r="M18" s="70"/>
      <c r="N18" s="70"/>
      <c r="O18" s="70"/>
    </row>
    <row r="19" spans="1:15" ht="21" x14ac:dyDescent="0.5">
      <c r="A19" s="70"/>
      <c r="B19" s="3" t="s">
        <v>63</v>
      </c>
      <c r="C19" s="67" t="s">
        <v>286</v>
      </c>
      <c r="D19" s="71"/>
      <c r="E19" s="5"/>
      <c r="F19" s="70"/>
      <c r="G19" s="70"/>
      <c r="H19" s="70"/>
      <c r="I19" s="70"/>
      <c r="J19" s="70"/>
      <c r="K19" s="70"/>
      <c r="L19" s="70"/>
      <c r="M19" s="70"/>
      <c r="N19" s="70"/>
      <c r="O19" s="70"/>
    </row>
    <row r="20" spans="1:15" ht="21" x14ac:dyDescent="0.5">
      <c r="A20" s="70"/>
      <c r="B20" s="3" t="s">
        <v>65</v>
      </c>
      <c r="C20" s="67" t="s">
        <v>161</v>
      </c>
      <c r="D20" s="71"/>
      <c r="E20" s="5"/>
      <c r="F20" s="70"/>
      <c r="G20" s="70"/>
      <c r="H20" s="70"/>
      <c r="I20" s="70"/>
      <c r="J20" s="70"/>
      <c r="K20" s="70"/>
      <c r="L20" s="70"/>
      <c r="M20" s="70"/>
      <c r="N20" s="70"/>
      <c r="O20" s="70"/>
    </row>
    <row r="21" spans="1:15" ht="21" x14ac:dyDescent="0.5">
      <c r="A21" s="70"/>
      <c r="B21" s="3" t="s">
        <v>67</v>
      </c>
      <c r="C21" s="67" t="s">
        <v>287</v>
      </c>
      <c r="D21" s="71"/>
      <c r="E21" s="5"/>
      <c r="F21" s="70"/>
      <c r="G21" s="70"/>
      <c r="H21" s="70"/>
      <c r="I21" s="70"/>
      <c r="J21" s="70"/>
      <c r="K21" s="70"/>
      <c r="L21" s="70"/>
      <c r="M21" s="70"/>
      <c r="N21" s="70"/>
      <c r="O21" s="70"/>
    </row>
    <row r="22" spans="1:15" ht="21" x14ac:dyDescent="0.5">
      <c r="A22" s="70"/>
      <c r="B22" s="3" t="s">
        <v>69</v>
      </c>
      <c r="C22" s="67" t="s">
        <v>288</v>
      </c>
      <c r="D22" s="71"/>
      <c r="E22" s="5"/>
      <c r="F22" s="70"/>
      <c r="G22" s="70"/>
      <c r="H22" s="70"/>
      <c r="I22" s="70"/>
      <c r="J22" s="70"/>
      <c r="K22" s="70"/>
      <c r="L22" s="70"/>
      <c r="M22" s="70"/>
      <c r="N22" s="70"/>
      <c r="O22" s="70"/>
    </row>
    <row r="23" spans="1:15" ht="21" x14ac:dyDescent="0.5">
      <c r="A23" s="7"/>
      <c r="B23" s="3" t="s">
        <v>71</v>
      </c>
      <c r="C23" s="67" t="s">
        <v>56</v>
      </c>
      <c r="D23" s="71"/>
      <c r="E23" s="5"/>
      <c r="F23" s="70"/>
      <c r="G23" s="70"/>
      <c r="H23" s="70"/>
      <c r="I23" s="70"/>
      <c r="J23" s="70"/>
      <c r="K23" s="70"/>
      <c r="L23" s="70"/>
      <c r="M23" s="70"/>
      <c r="N23" s="70"/>
      <c r="O23" s="70"/>
    </row>
    <row r="24" spans="1:15" s="7" customFormat="1" ht="21" x14ac:dyDescent="0.5">
      <c r="B24" s="3" t="s">
        <v>74</v>
      </c>
      <c r="C24" s="50">
        <v>6</v>
      </c>
      <c r="D24" s="5"/>
      <c r="E24" s="5"/>
      <c r="F24" s="5"/>
      <c r="G24" s="6"/>
    </row>
    <row r="25" spans="1:15" s="7" customFormat="1" ht="21" x14ac:dyDescent="0.5">
      <c r="B25" s="3"/>
      <c r="C25" s="50"/>
      <c r="D25" s="5"/>
      <c r="E25" s="5"/>
      <c r="F25" s="5"/>
      <c r="G25" s="6"/>
    </row>
    <row r="26" spans="1:15" x14ac:dyDescent="0.35">
      <c r="A26" s="70"/>
      <c r="B26" s="8"/>
      <c r="C26" s="90"/>
      <c r="D26" s="90"/>
      <c r="E26" s="90"/>
      <c r="F26" s="90"/>
      <c r="G26" s="90"/>
      <c r="H26" s="70"/>
      <c r="I26" s="70"/>
      <c r="J26" s="70"/>
      <c r="K26" s="70"/>
      <c r="L26" s="70"/>
      <c r="M26" s="70"/>
      <c r="N26" s="70"/>
      <c r="O26" s="70"/>
    </row>
    <row r="27" spans="1:15" x14ac:dyDescent="0.35">
      <c r="A27" s="70"/>
      <c r="B27" s="10" t="s">
        <v>75</v>
      </c>
      <c r="C27" s="10" t="s">
        <v>76</v>
      </c>
      <c r="D27" s="10" t="s">
        <v>77</v>
      </c>
      <c r="E27" s="52" t="s">
        <v>78</v>
      </c>
      <c r="F27" s="10" t="s">
        <v>79</v>
      </c>
      <c r="G27" s="46" t="s">
        <v>7</v>
      </c>
      <c r="H27" s="70"/>
      <c r="I27" s="70"/>
      <c r="J27" s="70"/>
      <c r="K27" s="70"/>
      <c r="L27" s="70"/>
      <c r="M27" s="70"/>
      <c r="N27" s="70"/>
      <c r="O27" s="70"/>
    </row>
    <row r="28" spans="1:15" ht="29" x14ac:dyDescent="0.35">
      <c r="A28" s="70"/>
      <c r="B28" s="93"/>
      <c r="C28" s="11" t="s">
        <v>80</v>
      </c>
      <c r="D28" s="11" t="s">
        <v>81</v>
      </c>
      <c r="E28" s="11" t="s">
        <v>82</v>
      </c>
      <c r="F28" s="11" t="s">
        <v>83</v>
      </c>
      <c r="G28" s="57" t="s">
        <v>84</v>
      </c>
      <c r="H28" s="70"/>
      <c r="I28" s="70"/>
      <c r="J28" s="70"/>
      <c r="K28" s="70"/>
      <c r="L28" s="70"/>
      <c r="M28" s="70"/>
      <c r="N28" s="70"/>
      <c r="O28" s="70"/>
    </row>
    <row r="29" spans="1:15" x14ac:dyDescent="0.35">
      <c r="A29" s="70"/>
      <c r="B29" s="93"/>
      <c r="C29" s="11" t="s">
        <v>85</v>
      </c>
      <c r="D29" s="11" t="s">
        <v>85</v>
      </c>
      <c r="E29" s="11"/>
      <c r="F29" s="11" t="s">
        <v>86</v>
      </c>
      <c r="G29" s="57" t="s">
        <v>87</v>
      </c>
      <c r="H29" s="70"/>
      <c r="I29" s="70"/>
      <c r="J29" s="70"/>
      <c r="K29" s="70"/>
      <c r="L29" s="70"/>
      <c r="M29" s="70"/>
      <c r="N29" s="70"/>
      <c r="O29" s="70"/>
    </row>
    <row r="30" spans="1:15" x14ac:dyDescent="0.35">
      <c r="A30" s="70"/>
      <c r="B30" s="93"/>
      <c r="C30" s="11"/>
      <c r="D30" s="11"/>
      <c r="E30" s="11"/>
      <c r="F30" s="11"/>
      <c r="G30" s="57" t="s">
        <v>14</v>
      </c>
      <c r="H30" s="70"/>
      <c r="I30" s="70"/>
      <c r="J30" s="70"/>
      <c r="K30" s="94" t="s">
        <v>88</v>
      </c>
      <c r="L30" s="94" t="s">
        <v>4</v>
      </c>
      <c r="M30" s="94" t="s">
        <v>28</v>
      </c>
      <c r="N30" s="94" t="s">
        <v>89</v>
      </c>
      <c r="O30" s="94" t="s">
        <v>90</v>
      </c>
    </row>
    <row r="31" spans="1:15" x14ac:dyDescent="0.35">
      <c r="A31" s="70"/>
      <c r="B31" s="95"/>
      <c r="C31" s="12"/>
      <c r="D31" s="12"/>
      <c r="E31" s="12"/>
      <c r="F31" s="12"/>
      <c r="G31" s="58" t="s">
        <v>15</v>
      </c>
      <c r="H31" s="70"/>
      <c r="I31" s="70"/>
      <c r="J31" s="70" t="str">
        <f>B32</f>
        <v>Kock 1</v>
      </c>
      <c r="K31" s="94">
        <f t="shared" ref="K31:M36" si="0">C32</f>
        <v>6.5</v>
      </c>
      <c r="L31" s="94">
        <f t="shared" si="0"/>
        <v>6.5</v>
      </c>
      <c r="M31" s="94">
        <f t="shared" si="0"/>
        <v>6</v>
      </c>
      <c r="N31" s="94">
        <f t="shared" ref="N31:N36" si="1">F32</f>
        <v>6</v>
      </c>
      <c r="O31" s="94"/>
    </row>
    <row r="32" spans="1:15" x14ac:dyDescent="0.35">
      <c r="A32" s="70"/>
      <c r="B32" s="12" t="s">
        <v>91</v>
      </c>
      <c r="C32" s="63">
        <v>6.5</v>
      </c>
      <c r="D32" s="63">
        <v>6.5</v>
      </c>
      <c r="E32" s="63">
        <v>6</v>
      </c>
      <c r="F32" s="63">
        <v>6</v>
      </c>
      <c r="G32" s="59"/>
      <c r="H32" s="70"/>
      <c r="I32" s="70"/>
      <c r="J32" s="70" t="str">
        <f t="shared" ref="J32:J36" si="2">B33</f>
        <v>Kock2</v>
      </c>
      <c r="K32" s="94">
        <f t="shared" si="0"/>
        <v>7</v>
      </c>
      <c r="L32" s="94">
        <f t="shared" si="0"/>
        <v>6.5</v>
      </c>
      <c r="M32" s="94">
        <f t="shared" si="0"/>
        <v>6</v>
      </c>
      <c r="N32" s="94">
        <f t="shared" si="1"/>
        <v>7</v>
      </c>
      <c r="O32" s="94"/>
    </row>
    <row r="33" spans="2:15" x14ac:dyDescent="0.35">
      <c r="B33" s="11" t="s">
        <v>92</v>
      </c>
      <c r="C33" s="64">
        <v>7</v>
      </c>
      <c r="D33" s="64">
        <v>6.5</v>
      </c>
      <c r="E33" s="64">
        <v>6</v>
      </c>
      <c r="F33" s="64">
        <v>7</v>
      </c>
      <c r="G33" s="14"/>
      <c r="H33" s="70"/>
      <c r="I33" s="70"/>
      <c r="J33" s="70" t="str">
        <f t="shared" si="2"/>
        <v>Kock 3</v>
      </c>
      <c r="K33" s="94">
        <f t="shared" si="0"/>
        <v>5.5</v>
      </c>
      <c r="L33" s="94">
        <f t="shared" si="0"/>
        <v>5.5</v>
      </c>
      <c r="M33" s="94">
        <f t="shared" si="0"/>
        <v>5</v>
      </c>
      <c r="N33" s="94">
        <f t="shared" si="1"/>
        <v>5.5</v>
      </c>
      <c r="O33" s="94"/>
    </row>
    <row r="34" spans="2:15" x14ac:dyDescent="0.35">
      <c r="B34" s="11" t="s">
        <v>93</v>
      </c>
      <c r="C34" s="64">
        <v>5.5</v>
      </c>
      <c r="D34" s="64">
        <v>5.5</v>
      </c>
      <c r="E34" s="64">
        <v>5</v>
      </c>
      <c r="F34" s="64">
        <v>5.5</v>
      </c>
      <c r="G34" s="14"/>
      <c r="H34" s="70"/>
      <c r="I34" s="70"/>
      <c r="J34" s="70" t="str">
        <f t="shared" si="2"/>
        <v>Kock 4</v>
      </c>
      <c r="K34" s="94">
        <f t="shared" si="0"/>
        <v>6</v>
      </c>
      <c r="L34" s="94">
        <f t="shared" si="0"/>
        <v>5</v>
      </c>
      <c r="M34" s="94">
        <f t="shared" si="0"/>
        <v>5</v>
      </c>
      <c r="N34" s="94">
        <f t="shared" si="1"/>
        <v>5</v>
      </c>
      <c r="O34" s="94"/>
    </row>
    <row r="35" spans="2:15" x14ac:dyDescent="0.35">
      <c r="B35" s="11" t="s">
        <v>94</v>
      </c>
      <c r="C35" s="64">
        <v>6</v>
      </c>
      <c r="D35" s="64">
        <v>5</v>
      </c>
      <c r="E35" s="64">
        <v>5</v>
      </c>
      <c r="F35" s="64">
        <v>5</v>
      </c>
      <c r="G35" s="14"/>
      <c r="H35" s="70"/>
      <c r="I35" s="70"/>
      <c r="J35" s="70" t="str">
        <f t="shared" si="2"/>
        <v>Kock 5</v>
      </c>
      <c r="K35" s="94">
        <f t="shared" si="0"/>
        <v>6</v>
      </c>
      <c r="L35" s="94">
        <f t="shared" si="0"/>
        <v>5</v>
      </c>
      <c r="M35" s="94">
        <f t="shared" si="0"/>
        <v>5</v>
      </c>
      <c r="N35" s="94">
        <f t="shared" si="1"/>
        <v>5.5</v>
      </c>
      <c r="O35" s="94"/>
    </row>
    <row r="36" spans="2:15" x14ac:dyDescent="0.35">
      <c r="B36" s="11" t="s">
        <v>95</v>
      </c>
      <c r="C36" s="64">
        <v>6</v>
      </c>
      <c r="D36" s="64">
        <v>5</v>
      </c>
      <c r="E36" s="64">
        <v>5</v>
      </c>
      <c r="F36" s="64">
        <v>5.5</v>
      </c>
      <c r="G36" s="14"/>
      <c r="H36" s="70"/>
      <c r="I36" s="70"/>
      <c r="J36" s="70" t="str">
        <f t="shared" si="2"/>
        <v>Kock 6</v>
      </c>
      <c r="K36" s="94">
        <f t="shared" si="0"/>
        <v>6</v>
      </c>
      <c r="L36" s="94">
        <f t="shared" si="0"/>
        <v>7</v>
      </c>
      <c r="M36" s="94">
        <f t="shared" si="0"/>
        <v>6</v>
      </c>
      <c r="N36" s="94">
        <f t="shared" si="1"/>
        <v>6</v>
      </c>
      <c r="O36" s="94"/>
    </row>
    <row r="37" spans="2:15" x14ac:dyDescent="0.35">
      <c r="B37" s="11" t="s">
        <v>96</v>
      </c>
      <c r="C37" s="64">
        <v>6</v>
      </c>
      <c r="D37" s="64">
        <v>7</v>
      </c>
      <c r="E37" s="64">
        <v>6</v>
      </c>
      <c r="F37" s="64">
        <v>6</v>
      </c>
      <c r="G37" s="14"/>
      <c r="H37" s="70"/>
      <c r="I37" s="70"/>
      <c r="J37" s="70" t="e">
        <f>#REF!</f>
        <v>#REF!</v>
      </c>
      <c r="K37" s="94" t="e">
        <f>#REF!</f>
        <v>#REF!</v>
      </c>
      <c r="L37" s="94" t="e">
        <f>#REF!</f>
        <v>#REF!</v>
      </c>
      <c r="M37" s="94" t="e">
        <f>#REF!</f>
        <v>#REF!</v>
      </c>
      <c r="N37" s="94" t="e">
        <f>#REF!</f>
        <v>#REF!</v>
      </c>
      <c r="O37" s="94"/>
    </row>
    <row r="38" spans="2:15" x14ac:dyDescent="0.35">
      <c r="B38" s="11" t="s">
        <v>97</v>
      </c>
      <c r="C38" s="14">
        <f>SUM(C32:C37)</f>
        <v>37</v>
      </c>
      <c r="D38" s="14">
        <f>SUM(D32:D37)</f>
        <v>35.5</v>
      </c>
      <c r="E38" s="14">
        <f>SUM(E32:E37)</f>
        <v>33</v>
      </c>
      <c r="F38" s="14">
        <f>SUM(F32:F37)*2</f>
        <v>70</v>
      </c>
      <c r="G38" s="61">
        <f>SUM(C38:F38)/C24</f>
        <v>29.25</v>
      </c>
      <c r="H38" s="70"/>
      <c r="I38" s="70"/>
      <c r="J38" s="70"/>
      <c r="K38" s="70"/>
      <c r="L38" s="70"/>
      <c r="M38" s="70"/>
      <c r="N38" s="70"/>
      <c r="O38" s="70"/>
    </row>
    <row r="39" spans="2:15" x14ac:dyDescent="0.35">
      <c r="B39" s="15" t="s">
        <v>98</v>
      </c>
      <c r="C39" s="16">
        <f>C38/C24</f>
        <v>6.166666666666667</v>
      </c>
      <c r="D39" s="16">
        <f>D38/C24</f>
        <v>5.916666666666667</v>
      </c>
      <c r="E39" s="16">
        <f>E38/C24</f>
        <v>5.5</v>
      </c>
      <c r="F39" s="16">
        <f>F38/C24</f>
        <v>11.666666666666666</v>
      </c>
      <c r="G39" s="62">
        <f>SUM(C39:F39)</f>
        <v>29.25</v>
      </c>
      <c r="H39" s="70"/>
      <c r="I39" s="70"/>
      <c r="J39" s="70"/>
      <c r="K39" s="70"/>
      <c r="L39" s="70"/>
      <c r="M39" s="70"/>
      <c r="N39" s="70"/>
      <c r="O39" s="70"/>
    </row>
    <row r="41" spans="2:15" x14ac:dyDescent="0.35">
      <c r="B41" s="74"/>
      <c r="C41" s="74"/>
      <c r="D41" s="74"/>
      <c r="E41" s="74"/>
      <c r="F41" s="74"/>
      <c r="G41" s="74"/>
      <c r="H41" s="70"/>
      <c r="I41" s="70"/>
      <c r="J41" s="70"/>
      <c r="K41" s="70"/>
      <c r="L41" s="70"/>
      <c r="M41" s="70"/>
      <c r="N41" s="70"/>
      <c r="O41" s="70"/>
    </row>
    <row r="42" spans="2:15" x14ac:dyDescent="0.35">
      <c r="B42" s="74"/>
      <c r="C42" s="74"/>
      <c r="D42" s="74"/>
      <c r="E42" s="74"/>
      <c r="F42" s="74"/>
      <c r="G42" s="74"/>
      <c r="H42" s="70"/>
      <c r="I42" s="70"/>
      <c r="J42" s="70"/>
      <c r="K42" s="70"/>
      <c r="L42" s="70"/>
      <c r="M42" s="70"/>
      <c r="N42" s="70"/>
      <c r="O42" s="70"/>
    </row>
    <row r="43" spans="2:15" ht="21" x14ac:dyDescent="0.5">
      <c r="B43" s="73" t="s">
        <v>99</v>
      </c>
      <c r="C43" s="73"/>
      <c r="D43" s="74"/>
      <c r="E43" s="74"/>
      <c r="F43" s="74"/>
      <c r="G43" s="73" t="s">
        <v>100</v>
      </c>
      <c r="H43" s="70"/>
      <c r="I43" s="70"/>
      <c r="J43" s="70"/>
      <c r="K43" s="70"/>
      <c r="L43" s="70"/>
      <c r="M43" s="70"/>
      <c r="N43" s="70"/>
      <c r="O43" s="70"/>
    </row>
    <row r="44" spans="2:15" ht="21" x14ac:dyDescent="0.5">
      <c r="B44" s="73" t="s">
        <v>101</v>
      </c>
      <c r="C44" s="75" t="s">
        <v>289</v>
      </c>
      <c r="D44" s="76"/>
      <c r="E44" s="76"/>
      <c r="F44" s="76"/>
      <c r="G44" s="73" t="s">
        <v>102</v>
      </c>
      <c r="H44" s="4" t="s">
        <v>290</v>
      </c>
      <c r="I44" s="70"/>
      <c r="J44" s="70"/>
      <c r="K44" s="70"/>
      <c r="L44" s="70"/>
      <c r="M44" s="70"/>
      <c r="N44" s="70"/>
      <c r="O44" s="70"/>
    </row>
    <row r="45" spans="2:15" ht="21" x14ac:dyDescent="0.5">
      <c r="B45" s="73" t="s">
        <v>104</v>
      </c>
      <c r="C45" s="76"/>
      <c r="D45" s="76"/>
      <c r="E45" s="76"/>
      <c r="F45" s="76"/>
      <c r="G45" s="76"/>
      <c r="H45" s="4" t="s">
        <v>291</v>
      </c>
      <c r="I45" s="70"/>
      <c r="J45" s="70"/>
      <c r="K45" s="70"/>
      <c r="L45" s="70"/>
      <c r="M45" s="70"/>
      <c r="N45" s="70"/>
      <c r="O45" s="70"/>
    </row>
    <row r="46" spans="2:15" ht="21" x14ac:dyDescent="0.5">
      <c r="B46" s="73" t="s">
        <v>106</v>
      </c>
      <c r="C46" s="75" t="s">
        <v>292</v>
      </c>
      <c r="D46" s="76"/>
      <c r="E46" s="76"/>
      <c r="F46" s="76"/>
      <c r="G46" s="76"/>
      <c r="H46" s="4" t="s">
        <v>293</v>
      </c>
      <c r="I46" s="70"/>
      <c r="J46" s="70"/>
      <c r="K46" s="70"/>
      <c r="L46" s="70"/>
      <c r="M46" s="70"/>
      <c r="N46" s="70"/>
      <c r="O46" s="70"/>
    </row>
    <row r="47" spans="2:15" ht="21" x14ac:dyDescent="0.5">
      <c r="B47" s="73" t="s">
        <v>109</v>
      </c>
      <c r="C47" s="76" t="s">
        <v>294</v>
      </c>
      <c r="D47" s="76"/>
      <c r="E47" s="76"/>
      <c r="F47" s="76"/>
      <c r="G47" s="76"/>
      <c r="H47" s="4"/>
      <c r="I47" s="70"/>
      <c r="J47" s="70"/>
      <c r="K47" s="70"/>
      <c r="L47" s="70"/>
      <c r="M47" s="70"/>
      <c r="N47" s="70"/>
      <c r="O47" s="70"/>
    </row>
    <row r="48" spans="2:15" ht="21" x14ac:dyDescent="0.5">
      <c r="B48" s="73" t="s">
        <v>113</v>
      </c>
      <c r="C48" s="76" t="s">
        <v>114</v>
      </c>
      <c r="D48" s="76"/>
      <c r="E48" s="76"/>
      <c r="F48" s="76"/>
      <c r="G48" s="73" t="s">
        <v>111</v>
      </c>
      <c r="H48" s="4" t="s">
        <v>295</v>
      </c>
      <c r="I48" s="70"/>
      <c r="J48" s="70"/>
      <c r="K48" s="70"/>
      <c r="L48" s="70"/>
      <c r="M48" s="70"/>
      <c r="N48" s="70"/>
      <c r="O48" s="70"/>
    </row>
    <row r="49" spans="2:8" ht="21" x14ac:dyDescent="0.5">
      <c r="B49" s="73" t="s">
        <v>147</v>
      </c>
      <c r="C49" s="76" t="s">
        <v>296</v>
      </c>
      <c r="D49" s="76"/>
      <c r="E49" s="76"/>
      <c r="F49" s="76"/>
      <c r="G49" s="76"/>
      <c r="H49" s="4"/>
    </row>
    <row r="50" spans="2:8" ht="21" x14ac:dyDescent="0.5">
      <c r="B50" s="73" t="s">
        <v>119</v>
      </c>
      <c r="C50" s="76"/>
      <c r="D50" s="76"/>
      <c r="E50" s="76"/>
      <c r="F50" s="76"/>
      <c r="G50" s="76"/>
      <c r="H50" s="4"/>
    </row>
    <row r="51" spans="2:8" ht="21" x14ac:dyDescent="0.5">
      <c r="B51" s="73" t="s">
        <v>121</v>
      </c>
      <c r="C51" s="76" t="s">
        <v>297</v>
      </c>
      <c r="D51" s="76"/>
      <c r="E51" s="76"/>
      <c r="F51" s="76"/>
      <c r="G51" s="73" t="s">
        <v>117</v>
      </c>
      <c r="H51" s="4" t="s">
        <v>298</v>
      </c>
    </row>
    <row r="52" spans="2:8" ht="21" x14ac:dyDescent="0.5">
      <c r="B52" s="73" t="s">
        <v>123</v>
      </c>
      <c r="C52" s="76" t="s">
        <v>151</v>
      </c>
      <c r="D52" s="76"/>
      <c r="E52" s="76"/>
      <c r="F52" s="76"/>
      <c r="G52" s="76"/>
      <c r="H52" s="4" t="s">
        <v>299</v>
      </c>
    </row>
    <row r="53" spans="2:8" ht="21" x14ac:dyDescent="0.5">
      <c r="B53" s="73" t="s">
        <v>127</v>
      </c>
      <c r="C53" s="76" t="s">
        <v>300</v>
      </c>
      <c r="D53" s="76"/>
      <c r="E53" s="76"/>
      <c r="F53" s="76"/>
      <c r="G53" s="76"/>
      <c r="H53" s="4"/>
    </row>
    <row r="54" spans="2:8" ht="21" x14ac:dyDescent="0.5">
      <c r="B54" s="73" t="s">
        <v>129</v>
      </c>
      <c r="C54" s="76" t="s">
        <v>154</v>
      </c>
      <c r="D54" s="76"/>
      <c r="E54" s="76"/>
      <c r="F54" s="76"/>
      <c r="G54" s="73" t="s">
        <v>125</v>
      </c>
      <c r="H54" s="4" t="s">
        <v>301</v>
      </c>
    </row>
    <row r="55" spans="2:8" ht="21" x14ac:dyDescent="0.5">
      <c r="B55" s="73" t="s">
        <v>132</v>
      </c>
      <c r="C55" s="76"/>
      <c r="D55" s="76"/>
      <c r="E55" s="76"/>
      <c r="F55" s="76"/>
      <c r="G55" s="76"/>
      <c r="H55" s="4" t="s">
        <v>302</v>
      </c>
    </row>
    <row r="56" spans="2:8" ht="21" x14ac:dyDescent="0.5">
      <c r="B56" s="73"/>
      <c r="C56" s="76"/>
      <c r="D56" s="76"/>
      <c r="E56" s="76"/>
      <c r="F56" s="76"/>
      <c r="G56" s="76"/>
      <c r="H56" s="4" t="s">
        <v>303</v>
      </c>
    </row>
    <row r="57" spans="2:8" ht="21" x14ac:dyDescent="0.5">
      <c r="B57" s="73" t="s">
        <v>133</v>
      </c>
      <c r="C57" s="76" t="s">
        <v>304</v>
      </c>
      <c r="D57" s="76"/>
      <c r="E57" s="76"/>
      <c r="F57" s="76"/>
      <c r="G57" s="76"/>
      <c r="H57" s="4" t="s">
        <v>305</v>
      </c>
    </row>
    <row r="58" spans="2:8" ht="21" x14ac:dyDescent="0.5">
      <c r="B58" s="76"/>
      <c r="C58" s="76" t="s">
        <v>306</v>
      </c>
      <c r="D58" s="76"/>
      <c r="E58" s="76"/>
      <c r="F58" s="76"/>
      <c r="G58" s="73"/>
      <c r="H58" s="4"/>
    </row>
    <row r="59" spans="2:8" ht="18.649999999999999" customHeight="1" x14ac:dyDescent="0.5">
      <c r="B59" s="76"/>
      <c r="C59" s="76"/>
      <c r="D59" s="76"/>
      <c r="E59" s="76"/>
      <c r="F59" s="76"/>
      <c r="G59" s="76"/>
      <c r="H59" s="70"/>
    </row>
    <row r="60" spans="2:8" ht="18.649999999999999" customHeight="1" x14ac:dyDescent="0.35">
      <c r="B60" s="90"/>
      <c r="C60" s="90"/>
      <c r="D60" s="70"/>
      <c r="E60" s="70"/>
      <c r="F60" s="70"/>
      <c r="G60" s="70"/>
      <c r="H60" s="70"/>
    </row>
    <row r="61" spans="2:8" x14ac:dyDescent="0.35">
      <c r="B61" s="90"/>
      <c r="C61" s="90"/>
      <c r="D61" s="70"/>
      <c r="E61" s="70"/>
      <c r="F61" s="70"/>
      <c r="G61" s="70"/>
      <c r="H61" s="70"/>
    </row>
    <row r="62" spans="2:8" x14ac:dyDescent="0.35">
      <c r="B62" s="90"/>
      <c r="C62" s="90"/>
      <c r="D62" s="70"/>
      <c r="E62" s="70"/>
      <c r="F62" s="70"/>
      <c r="G62" s="70"/>
      <c r="H62" s="70"/>
    </row>
    <row r="63" spans="2:8" x14ac:dyDescent="0.35">
      <c r="B63" s="90"/>
      <c r="C63" s="90"/>
      <c r="D63" s="70"/>
      <c r="E63" s="70"/>
      <c r="F63" s="70"/>
      <c r="G63" s="70"/>
      <c r="H63" s="70"/>
    </row>
    <row r="64" spans="2:8" x14ac:dyDescent="0.35">
      <c r="B64" s="90"/>
      <c r="C64" s="90"/>
      <c r="D64" s="70"/>
      <c r="E64" s="70"/>
      <c r="F64" s="70"/>
      <c r="G64" s="70"/>
      <c r="H64" s="70"/>
    </row>
    <row r="65" spans="2:9" x14ac:dyDescent="0.35">
      <c r="B65" s="90"/>
      <c r="C65" s="90"/>
      <c r="D65" s="70"/>
      <c r="E65" s="70"/>
      <c r="F65" s="70"/>
      <c r="G65" s="70"/>
      <c r="H65" s="70"/>
      <c r="I65" s="70"/>
    </row>
    <row r="66" spans="2:9" x14ac:dyDescent="0.35">
      <c r="B66" s="90"/>
      <c r="C66" s="90"/>
      <c r="D66" s="70"/>
      <c r="E66" s="70"/>
      <c r="F66" s="70"/>
      <c r="G66" s="70"/>
      <c r="H66" s="70"/>
      <c r="I66" s="70"/>
    </row>
    <row r="67" spans="2:9" x14ac:dyDescent="0.35">
      <c r="B67" s="90"/>
      <c r="C67" s="90"/>
      <c r="D67" s="70"/>
      <c r="E67" s="70"/>
      <c r="F67" s="70"/>
      <c r="G67" s="70"/>
      <c r="H67" s="70"/>
      <c r="I67" s="70"/>
    </row>
    <row r="68" spans="2:9" x14ac:dyDescent="0.35">
      <c r="B68" s="90"/>
      <c r="C68" s="90"/>
      <c r="D68" s="70"/>
      <c r="E68" s="70"/>
      <c r="F68" s="70"/>
      <c r="G68" s="70"/>
      <c r="H68" s="70"/>
      <c r="I68" s="70"/>
    </row>
    <row r="69" spans="2:9" x14ac:dyDescent="0.35">
      <c r="B69" s="90"/>
      <c r="C69" s="90"/>
      <c r="D69" s="70"/>
      <c r="E69" s="70"/>
      <c r="F69" s="70"/>
      <c r="G69" s="70"/>
      <c r="H69" s="70"/>
      <c r="I69" s="70"/>
    </row>
    <row r="70" spans="2:9" x14ac:dyDescent="0.35">
      <c r="B70" s="6"/>
      <c r="C70" s="23"/>
      <c r="D70" s="23"/>
      <c r="E70" s="23"/>
      <c r="F70" s="23"/>
      <c r="G70" s="6"/>
      <c r="H70" s="90"/>
      <c r="I70" s="90"/>
    </row>
    <row r="71" spans="2:9" x14ac:dyDescent="0.35">
      <c r="B71" s="6"/>
      <c r="C71" s="23"/>
      <c r="D71" s="23"/>
      <c r="E71" s="23"/>
      <c r="F71" s="23"/>
      <c r="G71" s="6"/>
      <c r="H71" s="90"/>
      <c r="I71" s="90"/>
    </row>
    <row r="72" spans="2:9" x14ac:dyDescent="0.35">
      <c r="B72" s="6"/>
      <c r="C72" s="6"/>
      <c r="D72" s="6"/>
      <c r="E72" s="6"/>
      <c r="F72" s="6"/>
      <c r="G72" s="6"/>
      <c r="H72" s="90"/>
      <c r="I72" s="90"/>
    </row>
    <row r="73" spans="2:9" x14ac:dyDescent="0.35">
      <c r="B73" s="6"/>
      <c r="C73" s="6"/>
      <c r="D73" s="6"/>
      <c r="E73" s="6"/>
      <c r="F73" s="6"/>
      <c r="G73" s="6"/>
      <c r="H73" s="90"/>
      <c r="I73" s="90"/>
    </row>
    <row r="74" spans="2:9" x14ac:dyDescent="0.35">
      <c r="B74" s="6"/>
      <c r="C74" s="22"/>
      <c r="D74" s="22"/>
      <c r="E74" s="22"/>
      <c r="F74" s="22"/>
      <c r="G74" s="22"/>
      <c r="H74" s="90"/>
      <c r="I74" s="90"/>
    </row>
    <row r="75" spans="2:9" x14ac:dyDescent="0.35">
      <c r="B75" s="6"/>
      <c r="C75" s="6"/>
      <c r="D75" s="6"/>
      <c r="E75" s="6"/>
      <c r="F75" s="6"/>
      <c r="G75" s="6"/>
      <c r="H75" s="90"/>
      <c r="I75" s="90"/>
    </row>
    <row r="76" spans="2:9" ht="23.5" customHeight="1" x14ac:dyDescent="0.35">
      <c r="B76" s="17"/>
      <c r="C76" s="17"/>
      <c r="D76" s="17"/>
      <c r="E76" s="17"/>
      <c r="F76" s="17"/>
      <c r="G76" s="17"/>
      <c r="H76" s="90"/>
      <c r="I76" s="90"/>
    </row>
    <row r="77" spans="2:9" ht="23.5" customHeight="1" x14ac:dyDescent="0.35">
      <c r="B77" s="17"/>
      <c r="C77" s="17"/>
      <c r="D77" s="17"/>
      <c r="E77" s="17"/>
      <c r="F77" s="17"/>
      <c r="G77" s="17"/>
      <c r="H77" s="90"/>
      <c r="I77" s="90"/>
    </row>
    <row r="78" spans="2:9" ht="33.65" customHeight="1" x14ac:dyDescent="0.35">
      <c r="B78" s="17"/>
      <c r="C78" s="17"/>
      <c r="D78" s="17"/>
      <c r="E78" s="17"/>
      <c r="F78" s="17"/>
      <c r="G78" s="17"/>
      <c r="H78" s="90"/>
      <c r="I78" s="90"/>
    </row>
    <row r="79" spans="2:9" x14ac:dyDescent="0.35">
      <c r="B79" s="8"/>
      <c r="C79" s="6"/>
      <c r="D79" s="6"/>
      <c r="E79" s="6"/>
      <c r="F79" s="6"/>
      <c r="G79" s="6"/>
      <c r="H79" s="90"/>
      <c r="I79" s="90"/>
    </row>
    <row r="80" spans="2:9" x14ac:dyDescent="0.35">
      <c r="B80" s="6"/>
      <c r="C80" s="6"/>
      <c r="D80" s="6"/>
      <c r="E80" s="6"/>
      <c r="F80" s="6"/>
      <c r="G80" s="6"/>
      <c r="H80" s="90"/>
      <c r="I80" s="90"/>
    </row>
    <row r="81" spans="2:9" x14ac:dyDescent="0.35">
      <c r="B81" s="6"/>
      <c r="C81" s="6"/>
      <c r="D81" s="6"/>
      <c r="E81" s="6"/>
      <c r="F81" s="6"/>
      <c r="G81" s="6"/>
      <c r="H81" s="90"/>
      <c r="I81" s="90"/>
    </row>
    <row r="82" spans="2:9" x14ac:dyDescent="0.35">
      <c r="B82" s="6"/>
      <c r="C82" s="24"/>
      <c r="D82" s="24"/>
      <c r="E82" s="24"/>
      <c r="F82" s="24"/>
      <c r="G82" s="6"/>
      <c r="H82" s="90"/>
      <c r="I82" s="90"/>
    </row>
    <row r="83" spans="2:9" x14ac:dyDescent="0.35">
      <c r="B83" s="6"/>
      <c r="C83" s="6"/>
      <c r="D83" s="6"/>
      <c r="E83" s="6"/>
      <c r="F83" s="6"/>
      <c r="G83" s="6"/>
      <c r="H83" s="90"/>
      <c r="I83" s="90"/>
    </row>
    <row r="84" spans="2:9" x14ac:dyDescent="0.35">
      <c r="B84" s="6"/>
      <c r="C84" s="6"/>
      <c r="D84" s="6"/>
      <c r="E84" s="6"/>
      <c r="F84" s="6"/>
      <c r="G84" s="6"/>
      <c r="H84" s="90"/>
      <c r="I84" s="90"/>
    </row>
    <row r="85" spans="2:9" x14ac:dyDescent="0.35">
      <c r="B85" s="6"/>
      <c r="C85" s="6"/>
      <c r="D85" s="6"/>
      <c r="E85" s="6"/>
      <c r="F85" s="6"/>
      <c r="G85" s="6"/>
      <c r="H85" s="90"/>
      <c r="I85" s="90"/>
    </row>
    <row r="86" spans="2:9" x14ac:dyDescent="0.35">
      <c r="B86" s="6"/>
      <c r="C86" s="24"/>
      <c r="D86" s="24"/>
      <c r="E86" s="24"/>
      <c r="F86" s="24"/>
      <c r="G86" s="6"/>
      <c r="H86" s="90"/>
      <c r="I86" s="90"/>
    </row>
    <row r="87" spans="2:9" x14ac:dyDescent="0.35">
      <c r="B87" s="6"/>
      <c r="C87" s="24"/>
      <c r="D87" s="24"/>
      <c r="E87" s="24"/>
      <c r="F87" s="24"/>
      <c r="G87" s="6"/>
      <c r="H87" s="90"/>
      <c r="I87" s="90"/>
    </row>
    <row r="88" spans="2:9" x14ac:dyDescent="0.35">
      <c r="B88" s="6"/>
      <c r="C88" s="6"/>
      <c r="D88" s="6"/>
      <c r="E88" s="6"/>
      <c r="F88" s="6"/>
      <c r="G88" s="6"/>
      <c r="H88" s="90"/>
      <c r="I88" s="90"/>
    </row>
    <row r="89" spans="2:9" x14ac:dyDescent="0.35">
      <c r="B89" s="6"/>
      <c r="C89" s="6"/>
      <c r="D89" s="6"/>
      <c r="E89" s="6"/>
      <c r="F89" s="6"/>
      <c r="G89" s="6"/>
      <c r="H89" s="90"/>
      <c r="I89" s="90"/>
    </row>
    <row r="90" spans="2:9" x14ac:dyDescent="0.35">
      <c r="B90" s="6"/>
      <c r="C90" s="6"/>
      <c r="D90" s="6"/>
      <c r="E90" s="6"/>
      <c r="F90" s="6"/>
      <c r="G90" s="6"/>
      <c r="H90" s="90"/>
      <c r="I90" s="90"/>
    </row>
    <row r="91" spans="2:9" x14ac:dyDescent="0.35">
      <c r="B91" s="6"/>
      <c r="C91" s="6"/>
      <c r="D91" s="6"/>
      <c r="E91" s="6"/>
      <c r="F91" s="6"/>
      <c r="G91" s="6"/>
      <c r="H91" s="90"/>
      <c r="I91" s="90"/>
    </row>
    <row r="92" spans="2:9" x14ac:dyDescent="0.35">
      <c r="B92" s="6"/>
      <c r="C92" s="22"/>
      <c r="D92" s="22"/>
      <c r="E92" s="22"/>
      <c r="F92" s="22"/>
      <c r="G92" s="22"/>
      <c r="H92" s="90"/>
      <c r="I92" s="90"/>
    </row>
    <row r="93" spans="2:9" x14ac:dyDescent="0.35">
      <c r="B93" s="6"/>
      <c r="C93" s="6"/>
      <c r="D93" s="6"/>
      <c r="E93" s="6"/>
      <c r="F93" s="6"/>
      <c r="G93" s="6"/>
      <c r="H93" s="90"/>
      <c r="I93" s="90"/>
    </row>
    <row r="94" spans="2:9" x14ac:dyDescent="0.35">
      <c r="B94" s="6"/>
      <c r="C94" s="6"/>
      <c r="D94" s="6"/>
      <c r="E94" s="6"/>
      <c r="F94" s="6"/>
      <c r="G94" s="6"/>
      <c r="H94" s="90"/>
      <c r="I94" s="90"/>
    </row>
    <row r="95" spans="2:9" x14ac:dyDescent="0.35">
      <c r="B95" s="6"/>
      <c r="C95" s="6"/>
      <c r="D95" s="6"/>
      <c r="E95" s="6"/>
      <c r="F95" s="6"/>
      <c r="G95" s="6"/>
      <c r="H95" s="90"/>
      <c r="I95" s="90"/>
    </row>
    <row r="96" spans="2:9" x14ac:dyDescent="0.35">
      <c r="B96" s="8"/>
      <c r="C96" s="6"/>
      <c r="D96" s="6"/>
      <c r="E96" s="6"/>
      <c r="F96" s="6"/>
      <c r="G96" s="6"/>
      <c r="H96" s="90"/>
      <c r="I96" s="90"/>
    </row>
    <row r="97" spans="2:9" x14ac:dyDescent="0.35">
      <c r="B97" s="6"/>
      <c r="C97" s="6"/>
      <c r="D97" s="6"/>
      <c r="E97" s="6"/>
      <c r="F97" s="6"/>
      <c r="G97" s="6"/>
      <c r="H97" s="90"/>
      <c r="I97" s="90"/>
    </row>
    <row r="98" spans="2:9" x14ac:dyDescent="0.35">
      <c r="B98" s="6"/>
      <c r="C98" s="6"/>
      <c r="D98" s="6"/>
      <c r="E98" s="6"/>
      <c r="F98" s="6"/>
      <c r="G98" s="6"/>
      <c r="H98" s="90"/>
      <c r="I98" s="90"/>
    </row>
    <row r="99" spans="2:9" x14ac:dyDescent="0.35">
      <c r="B99" s="6"/>
      <c r="C99" s="6"/>
      <c r="D99" s="6"/>
      <c r="E99" s="6"/>
      <c r="F99" s="6"/>
      <c r="G99" s="6"/>
      <c r="H99" s="90"/>
      <c r="I99" s="90"/>
    </row>
    <row r="100" spans="2:9" x14ac:dyDescent="0.35">
      <c r="B100" s="6"/>
      <c r="C100" s="6"/>
      <c r="D100" s="6"/>
      <c r="E100" s="6"/>
      <c r="F100" s="6"/>
      <c r="G100" s="6"/>
      <c r="H100" s="90"/>
      <c r="I100" s="90"/>
    </row>
    <row r="101" spans="2:9" x14ac:dyDescent="0.35">
      <c r="B101" s="6"/>
      <c r="C101" s="6"/>
      <c r="D101" s="6"/>
      <c r="E101" s="6"/>
      <c r="F101" s="6"/>
      <c r="G101" s="6"/>
      <c r="H101" s="90"/>
      <c r="I101" s="90"/>
    </row>
    <row r="102" spans="2:9" x14ac:dyDescent="0.35">
      <c r="B102" s="6"/>
      <c r="C102" s="6"/>
      <c r="D102" s="6"/>
      <c r="E102" s="6"/>
      <c r="F102" s="6"/>
      <c r="G102" s="6"/>
      <c r="H102" s="90"/>
      <c r="I102" s="90"/>
    </row>
    <row r="103" spans="2:9" x14ac:dyDescent="0.35">
      <c r="B103" s="6"/>
      <c r="C103" s="24"/>
      <c r="D103" s="24"/>
      <c r="E103" s="24"/>
      <c r="F103" s="24"/>
      <c r="G103" s="6"/>
      <c r="H103" s="90"/>
      <c r="I103" s="90"/>
    </row>
    <row r="104" spans="2:9" x14ac:dyDescent="0.35">
      <c r="B104" s="6"/>
      <c r="C104" s="24"/>
      <c r="D104" s="24"/>
      <c r="E104" s="24"/>
      <c r="F104" s="24"/>
      <c r="G104" s="6"/>
      <c r="H104" s="90"/>
      <c r="I104" s="90"/>
    </row>
    <row r="105" spans="2:9" x14ac:dyDescent="0.35">
      <c r="B105" s="6"/>
      <c r="C105" s="6"/>
      <c r="D105" s="6"/>
      <c r="E105" s="6"/>
      <c r="F105" s="6"/>
      <c r="G105" s="6"/>
      <c r="H105" s="90"/>
      <c r="I105" s="90"/>
    </row>
    <row r="106" spans="2:9" x14ac:dyDescent="0.35">
      <c r="B106" s="6"/>
      <c r="C106" s="6"/>
      <c r="D106" s="6"/>
      <c r="E106" s="6"/>
      <c r="F106" s="6"/>
      <c r="G106" s="6"/>
      <c r="H106" s="90"/>
      <c r="I106" s="90"/>
    </row>
    <row r="107" spans="2:9" x14ac:dyDescent="0.35">
      <c r="B107" s="6"/>
      <c r="C107" s="6"/>
      <c r="D107" s="6"/>
      <c r="E107" s="6"/>
      <c r="F107" s="6"/>
      <c r="G107" s="6"/>
      <c r="H107" s="90"/>
      <c r="I107" s="90"/>
    </row>
    <row r="108" spans="2:9" x14ac:dyDescent="0.35">
      <c r="B108" s="6"/>
      <c r="C108" s="6"/>
      <c r="D108" s="6"/>
      <c r="E108" s="6"/>
      <c r="F108" s="6"/>
      <c r="G108" s="6"/>
      <c r="H108" s="90"/>
      <c r="I108" s="90"/>
    </row>
    <row r="109" spans="2:9" x14ac:dyDescent="0.35">
      <c r="B109" s="6"/>
      <c r="C109" s="22"/>
      <c r="D109" s="6"/>
      <c r="E109" s="22"/>
      <c r="F109" s="22"/>
      <c r="G109" s="6"/>
      <c r="H109" s="90"/>
      <c r="I109" s="90"/>
    </row>
    <row r="110" spans="2:9" x14ac:dyDescent="0.35">
      <c r="B110" s="6"/>
      <c r="C110" s="6"/>
      <c r="D110" s="6"/>
      <c r="E110" s="6"/>
      <c r="F110" s="6"/>
      <c r="G110" s="6"/>
      <c r="H110" s="90"/>
      <c r="I110" s="90"/>
    </row>
    <row r="111" spans="2:9" x14ac:dyDescent="0.35">
      <c r="B111" s="6"/>
      <c r="C111" s="6"/>
      <c r="D111" s="6"/>
      <c r="E111" s="6"/>
      <c r="F111" s="6"/>
      <c r="G111" s="6"/>
      <c r="H111" s="90"/>
      <c r="I111" s="90"/>
    </row>
    <row r="112" spans="2:9" x14ac:dyDescent="0.35">
      <c r="B112" s="9"/>
      <c r="C112" s="9"/>
      <c r="D112" s="9"/>
      <c r="E112" s="9"/>
      <c r="F112" s="9"/>
      <c r="G112" s="9"/>
      <c r="H112" s="70"/>
      <c r="I112" s="70"/>
    </row>
    <row r="113" spans="2:7" x14ac:dyDescent="0.35">
      <c r="B113" s="9"/>
      <c r="C113" s="9"/>
      <c r="D113" s="9"/>
      <c r="E113" s="9"/>
      <c r="F113" s="9"/>
      <c r="G113" s="9"/>
    </row>
  </sheetData>
  <conditionalFormatting sqref="C32">
    <cfRule type="cellIs" dxfId="38" priority="13" operator="greaterThan">
      <formula>10</formula>
    </cfRule>
  </conditionalFormatting>
  <conditionalFormatting sqref="C32:F37">
    <cfRule type="cellIs" dxfId="37" priority="7" operator="lessThan">
      <formula>1</formula>
    </cfRule>
    <cfRule type="cellIs" dxfId="36" priority="10" operator="lessThan">
      <formula>1</formula>
    </cfRule>
    <cfRule type="cellIs" dxfId="35" priority="11" operator="lessThan">
      <formula>1</formula>
    </cfRule>
    <cfRule type="cellIs" dxfId="34" priority="12" operator="greaterThan">
      <formula>10</formula>
    </cfRule>
  </conditionalFormatting>
  <conditionalFormatting sqref="C24:C25">
    <cfRule type="cellIs" dxfId="33" priority="8" operator="lessThan">
      <formula>1</formula>
    </cfRule>
    <cfRule type="cellIs" dxfId="32" priority="9" operator="lessThan">
      <formula>1</formula>
    </cfRule>
  </conditionalFormatting>
  <conditionalFormatting sqref="G28">
    <cfRule type="cellIs" dxfId="31" priority="5" operator="lessThan">
      <formula>1</formula>
    </cfRule>
    <cfRule type="cellIs" dxfId="30" priority="6" operator="lessThan">
      <formula>1</formula>
    </cfRule>
  </conditionalFormatting>
  <conditionalFormatting sqref="G29">
    <cfRule type="cellIs" dxfId="29" priority="3" operator="lessThan">
      <formula>1</formula>
    </cfRule>
    <cfRule type="cellIs" dxfId="28" priority="4" operator="lessThan">
      <formula>1</formula>
    </cfRule>
  </conditionalFormatting>
  <conditionalFormatting sqref="G30">
    <cfRule type="cellIs" dxfId="27" priority="1" operator="lessThan">
      <formula>1</formula>
    </cfRule>
    <cfRule type="cellIs" dxfId="26" priority="2" operator="lessThan">
      <formula>1</formula>
    </cfRule>
  </conditionalFormatting>
  <pageMargins left="0.25" right="0.25" top="0.75" bottom="0.75" header="0.3" footer="0.3"/>
  <pageSetup paperSize="9"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6:O113"/>
  <sheetViews>
    <sheetView topLeftCell="A21" workbookViewId="0">
      <selection activeCell="H46" sqref="H46"/>
    </sheetView>
  </sheetViews>
  <sheetFormatPr defaultColWidth="8.81640625" defaultRowHeight="15.5" x14ac:dyDescent="0.35"/>
  <cols>
    <col min="1" max="1" width="4.26953125" style="1" customWidth="1"/>
    <col min="2" max="2" width="22.26953125" style="1" customWidth="1"/>
    <col min="3" max="6" width="10.81640625" style="1" customWidth="1"/>
    <col min="7" max="7" width="26.81640625" style="1" customWidth="1"/>
    <col min="8" max="8" width="8.26953125" style="1" customWidth="1"/>
    <col min="9" max="10" width="8.81640625" style="1"/>
    <col min="11" max="13" width="13.453125" style="1" bestFit="1" customWidth="1"/>
    <col min="14" max="16384" width="8.81640625" style="1"/>
  </cols>
  <sheetData>
    <row r="6" spans="2:5" ht="21" x14ac:dyDescent="0.5">
      <c r="B6" s="2" t="s">
        <v>37</v>
      </c>
      <c r="C6" s="67">
        <v>8</v>
      </c>
      <c r="D6" s="67"/>
      <c r="E6" s="70"/>
    </row>
    <row r="7" spans="2:5" ht="21" x14ac:dyDescent="0.5">
      <c r="B7" s="3" t="s">
        <v>38</v>
      </c>
      <c r="C7" s="67" t="s">
        <v>307</v>
      </c>
      <c r="D7" s="71"/>
      <c r="E7" s="5"/>
    </row>
    <row r="8" spans="2:5" ht="21" x14ac:dyDescent="0.5">
      <c r="B8" s="3" t="s">
        <v>40</v>
      </c>
      <c r="C8" s="67" t="s">
        <v>308</v>
      </c>
      <c r="D8" s="71"/>
      <c r="E8" s="5"/>
    </row>
    <row r="9" spans="2:5" ht="21" x14ac:dyDescent="0.5">
      <c r="B9" s="3" t="s">
        <v>42</v>
      </c>
      <c r="C9" s="67" t="s">
        <v>309</v>
      </c>
      <c r="D9" s="71"/>
      <c r="E9" s="5"/>
    </row>
    <row r="10" spans="2:5" ht="21" x14ac:dyDescent="0.5">
      <c r="B10" s="3" t="s">
        <v>44</v>
      </c>
      <c r="C10" s="67" t="s">
        <v>310</v>
      </c>
      <c r="D10" s="71"/>
      <c r="E10" s="5"/>
    </row>
    <row r="11" spans="2:5" ht="21" x14ac:dyDescent="0.5">
      <c r="B11" s="3" t="s">
        <v>46</v>
      </c>
      <c r="C11" s="67" t="s">
        <v>311</v>
      </c>
      <c r="D11" s="72"/>
      <c r="E11" s="5"/>
    </row>
    <row r="12" spans="2:5" ht="21" x14ac:dyDescent="0.5">
      <c r="B12" s="3" t="s">
        <v>48</v>
      </c>
      <c r="C12" s="67" t="s">
        <v>312</v>
      </c>
      <c r="D12" s="71"/>
      <c r="E12" s="5"/>
    </row>
    <row r="13" spans="2:5" ht="21" x14ac:dyDescent="0.5">
      <c r="B13" s="3" t="s">
        <v>53</v>
      </c>
      <c r="C13" s="67" t="s">
        <v>313</v>
      </c>
      <c r="D13" s="71"/>
      <c r="E13" s="5"/>
    </row>
    <row r="14" spans="2:5" ht="21" x14ac:dyDescent="0.5">
      <c r="B14" s="3" t="s">
        <v>55</v>
      </c>
      <c r="C14" s="67" t="s">
        <v>314</v>
      </c>
      <c r="D14" s="71"/>
      <c r="E14" s="5"/>
    </row>
    <row r="15" spans="2:5" ht="21" x14ac:dyDescent="0.5">
      <c r="B15" s="3" t="s">
        <v>57</v>
      </c>
      <c r="C15" s="67" t="s">
        <v>315</v>
      </c>
      <c r="D15" s="71"/>
      <c r="E15" s="5"/>
    </row>
    <row r="16" spans="2:5" ht="21" x14ac:dyDescent="0.5">
      <c r="B16" s="3" t="s">
        <v>141</v>
      </c>
      <c r="C16" s="67" t="s">
        <v>252</v>
      </c>
      <c r="D16" s="71"/>
      <c r="E16" s="5"/>
    </row>
    <row r="17" spans="2:15" ht="21" x14ac:dyDescent="0.5">
      <c r="B17" s="3" t="s">
        <v>142</v>
      </c>
      <c r="C17" s="67" t="s">
        <v>284</v>
      </c>
      <c r="D17" s="71"/>
      <c r="E17" s="5"/>
      <c r="F17" s="70"/>
      <c r="G17" s="70"/>
      <c r="H17" s="70"/>
      <c r="I17" s="70"/>
      <c r="J17" s="70"/>
      <c r="K17" s="70"/>
      <c r="L17" s="70"/>
      <c r="M17" s="70"/>
      <c r="N17" s="70"/>
      <c r="O17" s="70"/>
    </row>
    <row r="18" spans="2:15" ht="21" x14ac:dyDescent="0.5">
      <c r="B18" s="3" t="s">
        <v>61</v>
      </c>
      <c r="C18" s="67" t="s">
        <v>161</v>
      </c>
      <c r="D18" s="71" t="s">
        <v>164</v>
      </c>
      <c r="E18" s="5"/>
      <c r="F18" s="70"/>
      <c r="G18" s="70"/>
      <c r="H18" s="70"/>
      <c r="I18" s="70"/>
      <c r="J18" s="70"/>
      <c r="K18" s="70"/>
      <c r="L18" s="70"/>
      <c r="M18" s="70"/>
      <c r="N18" s="70"/>
      <c r="O18" s="70"/>
    </row>
    <row r="19" spans="2:15" ht="21" x14ac:dyDescent="0.5">
      <c r="B19" s="3" t="s">
        <v>63</v>
      </c>
      <c r="C19" s="67" t="s">
        <v>316</v>
      </c>
      <c r="D19" s="71"/>
      <c r="E19" s="5"/>
      <c r="F19" s="70"/>
      <c r="G19" s="70"/>
      <c r="H19" s="70"/>
      <c r="I19" s="70"/>
      <c r="J19" s="70"/>
      <c r="K19" s="70"/>
      <c r="L19" s="70"/>
      <c r="M19" s="70"/>
      <c r="N19" s="70"/>
      <c r="O19" s="70"/>
    </row>
    <row r="20" spans="2:15" ht="21" x14ac:dyDescent="0.5">
      <c r="B20" s="3" t="s">
        <v>65</v>
      </c>
      <c r="C20" s="4" t="s">
        <v>317</v>
      </c>
      <c r="D20" s="71"/>
      <c r="E20" s="5"/>
      <c r="F20" s="70"/>
      <c r="G20" s="70"/>
      <c r="H20" s="70"/>
      <c r="I20" s="70"/>
      <c r="J20" s="70"/>
      <c r="K20" s="70"/>
      <c r="L20" s="70"/>
      <c r="M20" s="70"/>
      <c r="N20" s="70"/>
      <c r="O20" s="70"/>
    </row>
    <row r="21" spans="2:15" ht="21" x14ac:dyDescent="0.5">
      <c r="B21" s="3" t="s">
        <v>67</v>
      </c>
      <c r="C21" s="67" t="s">
        <v>161</v>
      </c>
      <c r="D21" s="71"/>
      <c r="E21" s="5"/>
      <c r="F21" s="70"/>
      <c r="G21" s="70"/>
      <c r="H21" s="70"/>
      <c r="I21" s="70"/>
      <c r="J21" s="70"/>
      <c r="K21" s="70"/>
      <c r="L21" s="70"/>
      <c r="M21" s="70"/>
      <c r="N21" s="70"/>
      <c r="O21" s="70"/>
    </row>
    <row r="22" spans="2:15" ht="21" x14ac:dyDescent="0.5">
      <c r="B22" s="3" t="s">
        <v>69</v>
      </c>
      <c r="C22" s="67" t="s">
        <v>161</v>
      </c>
      <c r="D22" s="71"/>
      <c r="E22" s="5"/>
      <c r="F22" s="70"/>
      <c r="G22" s="70"/>
      <c r="H22" s="70"/>
      <c r="I22" s="70"/>
      <c r="J22" s="70"/>
      <c r="K22" s="70"/>
      <c r="L22" s="70"/>
      <c r="M22" s="70"/>
      <c r="N22" s="70"/>
      <c r="O22" s="70"/>
    </row>
    <row r="23" spans="2:15" s="7" customFormat="1" ht="20.149999999999999" customHeight="1" x14ac:dyDescent="0.5">
      <c r="B23" s="3" t="s">
        <v>71</v>
      </c>
      <c r="C23" s="67" t="s">
        <v>73</v>
      </c>
      <c r="D23" s="71"/>
      <c r="E23" s="5"/>
      <c r="F23" s="5"/>
      <c r="G23" s="6"/>
    </row>
    <row r="24" spans="2:15" s="7" customFormat="1" ht="18" customHeight="1" x14ac:dyDescent="0.5">
      <c r="B24" s="3"/>
      <c r="C24" s="67"/>
      <c r="D24" s="5"/>
      <c r="E24" s="5"/>
      <c r="F24" s="5"/>
      <c r="G24" s="6"/>
    </row>
    <row r="25" spans="2:15" s="7" customFormat="1" ht="21" x14ac:dyDescent="0.5">
      <c r="B25" s="3" t="s">
        <v>74</v>
      </c>
      <c r="C25" s="50">
        <v>6</v>
      </c>
      <c r="D25" s="5"/>
      <c r="E25" s="5"/>
      <c r="F25" s="5"/>
      <c r="G25" s="6"/>
    </row>
    <row r="26" spans="2:15" x14ac:dyDescent="0.35">
      <c r="B26" s="8"/>
      <c r="C26" s="90"/>
      <c r="D26" s="90"/>
      <c r="E26" s="90"/>
      <c r="F26" s="90"/>
      <c r="G26" s="90"/>
      <c r="H26" s="70"/>
      <c r="I26" s="70"/>
      <c r="J26" s="70"/>
      <c r="K26" s="70"/>
      <c r="L26" s="70"/>
      <c r="M26" s="70"/>
      <c r="N26" s="70"/>
      <c r="O26" s="70"/>
    </row>
    <row r="27" spans="2:15" x14ac:dyDescent="0.35">
      <c r="B27" s="10" t="s">
        <v>75</v>
      </c>
      <c r="C27" s="10" t="s">
        <v>76</v>
      </c>
      <c r="D27" s="10" t="s">
        <v>77</v>
      </c>
      <c r="E27" s="52" t="s">
        <v>78</v>
      </c>
      <c r="F27" s="10" t="s">
        <v>79</v>
      </c>
      <c r="G27" s="46" t="s">
        <v>7</v>
      </c>
      <c r="H27" s="70"/>
      <c r="I27" s="70"/>
      <c r="J27" s="70"/>
      <c r="K27" s="70"/>
      <c r="L27" s="70"/>
      <c r="M27" s="70"/>
      <c r="N27" s="70"/>
      <c r="O27" s="70"/>
    </row>
    <row r="28" spans="2:15" ht="29" x14ac:dyDescent="0.35">
      <c r="B28" s="93"/>
      <c r="C28" s="11" t="s">
        <v>80</v>
      </c>
      <c r="D28" s="11" t="s">
        <v>81</v>
      </c>
      <c r="E28" s="11" t="s">
        <v>82</v>
      </c>
      <c r="F28" s="11" t="s">
        <v>83</v>
      </c>
      <c r="G28" s="57" t="s">
        <v>84</v>
      </c>
      <c r="H28" s="70"/>
      <c r="I28" s="70"/>
      <c r="J28" s="70"/>
      <c r="K28" s="70"/>
      <c r="L28" s="70"/>
      <c r="M28" s="70"/>
      <c r="N28" s="70"/>
      <c r="O28" s="70"/>
    </row>
    <row r="29" spans="2:15" x14ac:dyDescent="0.35">
      <c r="B29" s="93"/>
      <c r="C29" s="11" t="s">
        <v>85</v>
      </c>
      <c r="D29" s="11" t="s">
        <v>85</v>
      </c>
      <c r="E29" s="11"/>
      <c r="F29" s="11" t="s">
        <v>86</v>
      </c>
      <c r="G29" s="57" t="s">
        <v>87</v>
      </c>
      <c r="H29" s="70"/>
      <c r="I29" s="70"/>
      <c r="J29" s="70"/>
      <c r="K29" s="70"/>
      <c r="L29" s="70"/>
      <c r="M29" s="70"/>
      <c r="N29" s="70"/>
      <c r="O29" s="70"/>
    </row>
    <row r="30" spans="2:15" x14ac:dyDescent="0.35">
      <c r="B30" s="93"/>
      <c r="C30" s="11"/>
      <c r="D30" s="11"/>
      <c r="E30" s="11"/>
      <c r="F30" s="11"/>
      <c r="G30" s="57" t="s">
        <v>14</v>
      </c>
      <c r="H30" s="70"/>
      <c r="I30" s="70"/>
      <c r="J30" s="70"/>
      <c r="K30" s="94" t="s">
        <v>88</v>
      </c>
      <c r="L30" s="94" t="s">
        <v>4</v>
      </c>
      <c r="M30" s="94" t="s">
        <v>28</v>
      </c>
      <c r="N30" s="94" t="s">
        <v>89</v>
      </c>
      <c r="O30" s="94" t="s">
        <v>90</v>
      </c>
    </row>
    <row r="31" spans="2:15" x14ac:dyDescent="0.35">
      <c r="B31" s="95"/>
      <c r="C31" s="12"/>
      <c r="D31" s="12"/>
      <c r="E31" s="12"/>
      <c r="F31" s="12"/>
      <c r="G31" s="58" t="s">
        <v>15</v>
      </c>
      <c r="H31" s="70"/>
      <c r="I31" s="70"/>
      <c r="J31" s="70" t="str">
        <f>B32</f>
        <v>Kock 1</v>
      </c>
      <c r="K31" s="94">
        <f t="shared" ref="K31:N36" si="0">C32</f>
        <v>8</v>
      </c>
      <c r="L31" s="94">
        <f t="shared" si="0"/>
        <v>7</v>
      </c>
      <c r="M31" s="94">
        <f t="shared" si="0"/>
        <v>7</v>
      </c>
      <c r="N31" s="94">
        <f t="shared" si="0"/>
        <v>7</v>
      </c>
      <c r="O31" s="94"/>
    </row>
    <row r="32" spans="2:15" x14ac:dyDescent="0.35">
      <c r="B32" s="12" t="s">
        <v>91</v>
      </c>
      <c r="C32" s="63">
        <v>8</v>
      </c>
      <c r="D32" s="63">
        <v>7</v>
      </c>
      <c r="E32" s="63">
        <v>7</v>
      </c>
      <c r="F32" s="63">
        <v>7</v>
      </c>
      <c r="G32" s="59"/>
      <c r="H32" s="70"/>
      <c r="I32" s="70"/>
      <c r="J32" s="70" t="str">
        <f t="shared" ref="J32:J36" si="1">B33</f>
        <v>Kock2</v>
      </c>
      <c r="K32" s="94">
        <f t="shared" si="0"/>
        <v>7.5</v>
      </c>
      <c r="L32" s="94">
        <f t="shared" si="0"/>
        <v>6.5</v>
      </c>
      <c r="M32" s="94">
        <f t="shared" si="0"/>
        <v>7</v>
      </c>
      <c r="N32" s="94">
        <f t="shared" si="0"/>
        <v>7</v>
      </c>
      <c r="O32" s="94"/>
    </row>
    <row r="33" spans="2:15" x14ac:dyDescent="0.35">
      <c r="B33" s="11" t="s">
        <v>92</v>
      </c>
      <c r="C33" s="64">
        <v>7.5</v>
      </c>
      <c r="D33" s="64">
        <v>6.5</v>
      </c>
      <c r="E33" s="64">
        <v>7</v>
      </c>
      <c r="F33" s="64">
        <v>7</v>
      </c>
      <c r="G33" s="14"/>
      <c r="H33" s="70"/>
      <c r="I33" s="70"/>
      <c r="J33" s="70" t="str">
        <f t="shared" si="1"/>
        <v>Kock 3</v>
      </c>
      <c r="K33" s="94">
        <f t="shared" si="0"/>
        <v>6.5</v>
      </c>
      <c r="L33" s="94">
        <f t="shared" si="0"/>
        <v>6.5</v>
      </c>
      <c r="M33" s="94">
        <f t="shared" si="0"/>
        <v>5</v>
      </c>
      <c r="N33" s="94">
        <f t="shared" si="0"/>
        <v>6</v>
      </c>
      <c r="O33" s="94"/>
    </row>
    <row r="34" spans="2:15" x14ac:dyDescent="0.35">
      <c r="B34" s="11" t="s">
        <v>93</v>
      </c>
      <c r="C34" s="64">
        <v>6.5</v>
      </c>
      <c r="D34" s="64">
        <v>6.5</v>
      </c>
      <c r="E34" s="64">
        <v>5</v>
      </c>
      <c r="F34" s="64">
        <v>6</v>
      </c>
      <c r="G34" s="14"/>
      <c r="H34" s="70"/>
      <c r="I34" s="70"/>
      <c r="J34" s="70" t="str">
        <f t="shared" si="1"/>
        <v>Kock 4</v>
      </c>
      <c r="K34" s="94">
        <f t="shared" si="0"/>
        <v>7</v>
      </c>
      <c r="L34" s="94">
        <f t="shared" si="0"/>
        <v>7</v>
      </c>
      <c r="M34" s="94">
        <f t="shared" si="0"/>
        <v>7</v>
      </c>
      <c r="N34" s="94">
        <f t="shared" si="0"/>
        <v>7</v>
      </c>
      <c r="O34" s="94"/>
    </row>
    <row r="35" spans="2:15" x14ac:dyDescent="0.35">
      <c r="B35" s="11" t="s">
        <v>94</v>
      </c>
      <c r="C35" s="64">
        <v>7</v>
      </c>
      <c r="D35" s="64">
        <v>7</v>
      </c>
      <c r="E35" s="64">
        <v>7</v>
      </c>
      <c r="F35" s="64">
        <v>7</v>
      </c>
      <c r="G35" s="14"/>
      <c r="H35" s="70"/>
      <c r="I35" s="70"/>
      <c r="J35" s="70" t="str">
        <f t="shared" si="1"/>
        <v>Kock 5</v>
      </c>
      <c r="K35" s="94">
        <f t="shared" si="0"/>
        <v>6</v>
      </c>
      <c r="L35" s="94">
        <f t="shared" si="0"/>
        <v>5.5</v>
      </c>
      <c r="M35" s="94">
        <f t="shared" si="0"/>
        <v>6</v>
      </c>
      <c r="N35" s="94">
        <f t="shared" si="0"/>
        <v>6</v>
      </c>
      <c r="O35" s="94"/>
    </row>
    <row r="36" spans="2:15" x14ac:dyDescent="0.35">
      <c r="B36" s="11" t="s">
        <v>95</v>
      </c>
      <c r="C36" s="64">
        <v>6</v>
      </c>
      <c r="D36" s="64">
        <v>5.5</v>
      </c>
      <c r="E36" s="64">
        <v>6</v>
      </c>
      <c r="F36" s="64">
        <v>6</v>
      </c>
      <c r="G36" s="14"/>
      <c r="H36" s="70"/>
      <c r="I36" s="70"/>
      <c r="J36" s="70" t="str">
        <f t="shared" si="1"/>
        <v>Kock 6</v>
      </c>
      <c r="K36" s="94">
        <f t="shared" si="0"/>
        <v>6</v>
      </c>
      <c r="L36" s="94">
        <f t="shared" si="0"/>
        <v>7</v>
      </c>
      <c r="M36" s="94">
        <f t="shared" si="0"/>
        <v>7</v>
      </c>
      <c r="N36" s="94">
        <f t="shared" si="0"/>
        <v>7</v>
      </c>
      <c r="O36" s="94"/>
    </row>
    <row r="37" spans="2:15" x14ac:dyDescent="0.35">
      <c r="B37" s="11" t="s">
        <v>96</v>
      </c>
      <c r="C37" s="64">
        <v>6</v>
      </c>
      <c r="D37" s="64">
        <v>7</v>
      </c>
      <c r="E37" s="64">
        <v>7</v>
      </c>
      <c r="F37" s="64">
        <v>7</v>
      </c>
      <c r="G37" s="14"/>
      <c r="H37" s="70"/>
      <c r="I37" s="70"/>
      <c r="J37" s="70" t="e">
        <f>#REF!</f>
        <v>#REF!</v>
      </c>
      <c r="K37" s="94" t="e">
        <f>#REF!</f>
        <v>#REF!</v>
      </c>
      <c r="L37" s="94" t="e">
        <f>#REF!</f>
        <v>#REF!</v>
      </c>
      <c r="M37" s="94" t="e">
        <f>#REF!</f>
        <v>#REF!</v>
      </c>
      <c r="N37" s="94" t="e">
        <f>#REF!</f>
        <v>#REF!</v>
      </c>
      <c r="O37" s="94"/>
    </row>
    <row r="38" spans="2:15" x14ac:dyDescent="0.35">
      <c r="B38" s="11" t="s">
        <v>97</v>
      </c>
      <c r="C38" s="14">
        <f>SUM(C32:C37)</f>
        <v>41</v>
      </c>
      <c r="D38" s="14">
        <f>SUM(D32:D37)</f>
        <v>39.5</v>
      </c>
      <c r="E38" s="14">
        <f>SUM(E32:E37)</f>
        <v>39</v>
      </c>
      <c r="F38" s="14">
        <f>SUM(F32:F37)*2</f>
        <v>80</v>
      </c>
      <c r="G38" s="61">
        <f>SUM(C38:F38)/C25</f>
        <v>33.25</v>
      </c>
      <c r="H38" s="70"/>
      <c r="I38" s="70"/>
      <c r="J38" s="70"/>
      <c r="K38" s="70"/>
      <c r="L38" s="70"/>
      <c r="M38" s="70"/>
      <c r="N38" s="70"/>
      <c r="O38" s="70"/>
    </row>
    <row r="39" spans="2:15" x14ac:dyDescent="0.35">
      <c r="B39" s="15" t="s">
        <v>98</v>
      </c>
      <c r="C39" s="16">
        <f>C38/C25</f>
        <v>6.833333333333333</v>
      </c>
      <c r="D39" s="16">
        <f>D38/C25</f>
        <v>6.583333333333333</v>
      </c>
      <c r="E39" s="16">
        <f>E38/C25</f>
        <v>6.5</v>
      </c>
      <c r="F39" s="16">
        <f>F38/C25</f>
        <v>13.333333333333334</v>
      </c>
      <c r="G39" s="62">
        <f>SUM(C39:F39)</f>
        <v>33.25</v>
      </c>
      <c r="H39" s="70"/>
      <c r="I39" s="70"/>
      <c r="J39" s="70"/>
      <c r="K39" s="70"/>
      <c r="L39" s="70"/>
      <c r="M39" s="70"/>
      <c r="N39" s="70"/>
      <c r="O39" s="70"/>
    </row>
    <row r="41" spans="2:15" x14ac:dyDescent="0.35">
      <c r="B41" s="74"/>
      <c r="C41" s="74"/>
      <c r="D41" s="74"/>
      <c r="E41" s="74"/>
      <c r="F41" s="74"/>
      <c r="G41" s="74"/>
      <c r="H41" s="70"/>
      <c r="I41" s="70"/>
      <c r="J41" s="70"/>
      <c r="K41" s="70"/>
      <c r="L41" s="70"/>
      <c r="M41" s="70"/>
      <c r="N41" s="70"/>
      <c r="O41" s="70"/>
    </row>
    <row r="42" spans="2:15" x14ac:dyDescent="0.35">
      <c r="B42" s="74"/>
      <c r="C42" s="74"/>
      <c r="D42" s="74"/>
      <c r="E42" s="74"/>
      <c r="F42" s="74"/>
      <c r="G42" s="74"/>
      <c r="H42" s="70"/>
      <c r="I42" s="70"/>
      <c r="J42" s="70"/>
      <c r="K42" s="70"/>
      <c r="L42" s="70"/>
      <c r="M42" s="70"/>
      <c r="N42" s="70"/>
      <c r="O42" s="70"/>
    </row>
    <row r="43" spans="2:15" ht="21" x14ac:dyDescent="0.5">
      <c r="B43" s="73" t="s">
        <v>99</v>
      </c>
      <c r="C43" s="73"/>
      <c r="D43" s="74"/>
      <c r="E43" s="74"/>
      <c r="F43" s="74"/>
      <c r="G43" s="73" t="s">
        <v>100</v>
      </c>
      <c r="H43" s="70"/>
      <c r="I43" s="70"/>
      <c r="J43" s="70"/>
      <c r="K43" s="70"/>
      <c r="L43" s="70"/>
      <c r="M43" s="70"/>
      <c r="N43" s="70"/>
      <c r="O43" s="70"/>
    </row>
    <row r="44" spans="2:15" ht="21" x14ac:dyDescent="0.5">
      <c r="B44" s="73" t="s">
        <v>101</v>
      </c>
      <c r="C44" s="75" t="s">
        <v>318</v>
      </c>
      <c r="D44" s="76"/>
      <c r="E44" s="76"/>
      <c r="F44" s="76"/>
      <c r="G44" s="73" t="s">
        <v>102</v>
      </c>
      <c r="H44" s="4" t="s">
        <v>319</v>
      </c>
      <c r="I44" s="70"/>
      <c r="J44" s="70"/>
      <c r="K44" s="70"/>
      <c r="L44" s="70"/>
      <c r="M44" s="70"/>
      <c r="N44" s="70"/>
      <c r="O44" s="70"/>
    </row>
    <row r="45" spans="2:15" ht="21" x14ac:dyDescent="0.5">
      <c r="B45" s="73" t="s">
        <v>104</v>
      </c>
      <c r="C45" s="76"/>
      <c r="D45" s="76"/>
      <c r="E45" s="76"/>
      <c r="F45" s="76"/>
      <c r="G45" s="76"/>
      <c r="H45" s="4" t="s">
        <v>320</v>
      </c>
      <c r="I45" s="70"/>
      <c r="J45" s="70"/>
      <c r="K45" s="70"/>
      <c r="L45" s="70"/>
      <c r="M45" s="70"/>
      <c r="N45" s="70"/>
      <c r="O45" s="70"/>
    </row>
    <row r="46" spans="2:15" ht="21" x14ac:dyDescent="0.5">
      <c r="B46" s="73" t="s">
        <v>106</v>
      </c>
      <c r="C46" s="75" t="s">
        <v>292</v>
      </c>
      <c r="D46" s="76"/>
      <c r="E46" s="76"/>
      <c r="F46" s="76"/>
      <c r="G46" s="76"/>
      <c r="H46" s="4"/>
      <c r="I46" s="70"/>
      <c r="J46" s="70"/>
      <c r="K46" s="70"/>
      <c r="L46" s="70"/>
      <c r="M46" s="70"/>
      <c r="N46" s="70"/>
      <c r="O46" s="70"/>
    </row>
    <row r="47" spans="2:15" ht="21" x14ac:dyDescent="0.5">
      <c r="B47" s="73" t="s">
        <v>109</v>
      </c>
      <c r="C47" s="76" t="s">
        <v>294</v>
      </c>
      <c r="D47" s="76"/>
      <c r="E47" s="76"/>
      <c r="F47" s="76"/>
      <c r="G47" s="73" t="s">
        <v>111</v>
      </c>
      <c r="H47" s="4" t="s">
        <v>321</v>
      </c>
      <c r="I47" s="70"/>
      <c r="J47" s="70"/>
      <c r="K47" s="70"/>
      <c r="L47" s="70"/>
      <c r="M47" s="70"/>
      <c r="N47" s="70"/>
      <c r="O47" s="70"/>
    </row>
    <row r="48" spans="2:15" ht="21" x14ac:dyDescent="0.5">
      <c r="B48" s="73" t="s">
        <v>113</v>
      </c>
      <c r="C48" s="76" t="s">
        <v>114</v>
      </c>
      <c r="D48" s="76"/>
      <c r="E48" s="76"/>
      <c r="F48" s="76"/>
      <c r="G48" s="76"/>
      <c r="H48" s="4" t="s">
        <v>322</v>
      </c>
      <c r="I48" s="70"/>
      <c r="J48" s="70"/>
      <c r="K48" s="70"/>
      <c r="L48" s="70"/>
      <c r="M48" s="70"/>
      <c r="N48" s="70"/>
      <c r="O48" s="70"/>
    </row>
    <row r="49" spans="2:8" ht="21" x14ac:dyDescent="0.5">
      <c r="B49" s="73" t="s">
        <v>147</v>
      </c>
      <c r="C49" s="76" t="s">
        <v>296</v>
      </c>
      <c r="D49" s="76"/>
      <c r="E49" s="76"/>
      <c r="F49" s="76"/>
      <c r="G49" s="76"/>
      <c r="H49" s="4"/>
    </row>
    <row r="50" spans="2:8" ht="21" x14ac:dyDescent="0.5">
      <c r="B50" s="73" t="s">
        <v>119</v>
      </c>
      <c r="C50" s="76"/>
      <c r="D50" s="76"/>
      <c r="E50" s="76"/>
      <c r="F50" s="76"/>
      <c r="G50" s="73" t="s">
        <v>117</v>
      </c>
      <c r="H50" s="4" t="s">
        <v>323</v>
      </c>
    </row>
    <row r="51" spans="2:8" ht="21" x14ac:dyDescent="0.5">
      <c r="B51" s="73" t="s">
        <v>121</v>
      </c>
      <c r="C51" s="76" t="s">
        <v>149</v>
      </c>
      <c r="D51" s="76"/>
      <c r="E51" s="76"/>
      <c r="F51" s="76"/>
      <c r="G51" s="76"/>
      <c r="H51" s="4" t="s">
        <v>324</v>
      </c>
    </row>
    <row r="52" spans="2:8" ht="21" x14ac:dyDescent="0.5">
      <c r="B52" s="73" t="s">
        <v>123</v>
      </c>
      <c r="C52" s="76" t="s">
        <v>124</v>
      </c>
      <c r="D52" s="76"/>
      <c r="E52" s="76"/>
      <c r="F52" s="76"/>
      <c r="G52" s="76"/>
      <c r="H52" s="4"/>
    </row>
    <row r="53" spans="2:8" ht="21" x14ac:dyDescent="0.5">
      <c r="B53" s="73" t="s">
        <v>127</v>
      </c>
      <c r="C53" s="76" t="s">
        <v>325</v>
      </c>
      <c r="D53" s="76"/>
      <c r="E53" s="76"/>
      <c r="F53" s="76"/>
      <c r="G53" s="73" t="s">
        <v>125</v>
      </c>
      <c r="H53" s="4" t="s">
        <v>326</v>
      </c>
    </row>
    <row r="54" spans="2:8" ht="21" x14ac:dyDescent="0.5">
      <c r="B54" s="73" t="s">
        <v>129</v>
      </c>
      <c r="C54" s="76" t="s">
        <v>180</v>
      </c>
      <c r="D54" s="76"/>
      <c r="E54" s="76"/>
      <c r="F54" s="76"/>
      <c r="G54" s="76"/>
      <c r="H54" s="4" t="s">
        <v>327</v>
      </c>
    </row>
    <row r="55" spans="2:8" ht="21" x14ac:dyDescent="0.5">
      <c r="B55" s="73" t="s">
        <v>132</v>
      </c>
      <c r="C55" s="76"/>
      <c r="D55" s="76"/>
      <c r="E55" s="76"/>
      <c r="F55" s="76"/>
      <c r="G55" s="76"/>
      <c r="H55" s="4" t="s">
        <v>328</v>
      </c>
    </row>
    <row r="56" spans="2:8" ht="21" x14ac:dyDescent="0.5">
      <c r="B56" s="73"/>
      <c r="C56" s="76"/>
      <c r="D56" s="76"/>
      <c r="E56" s="76"/>
      <c r="F56" s="76"/>
      <c r="G56" s="76"/>
      <c r="H56" s="4"/>
    </row>
    <row r="57" spans="2:8" ht="21" x14ac:dyDescent="0.5">
      <c r="B57" s="73" t="s">
        <v>133</v>
      </c>
      <c r="C57" s="76" t="s">
        <v>329</v>
      </c>
      <c r="D57" s="76"/>
      <c r="E57" s="76"/>
      <c r="F57" s="76"/>
      <c r="G57" s="73"/>
      <c r="H57" s="4"/>
    </row>
    <row r="58" spans="2:8" ht="21" x14ac:dyDescent="0.5">
      <c r="B58" s="76"/>
      <c r="C58" s="76" t="s">
        <v>330</v>
      </c>
      <c r="D58" s="76"/>
      <c r="E58" s="76"/>
      <c r="F58" s="76"/>
      <c r="G58" s="76"/>
      <c r="H58" s="4"/>
    </row>
    <row r="59" spans="2:8" ht="18.649999999999999" customHeight="1" x14ac:dyDescent="0.5">
      <c r="B59" s="76"/>
      <c r="C59" s="76" t="s">
        <v>331</v>
      </c>
      <c r="D59" s="76"/>
      <c r="E59" s="76"/>
      <c r="F59" s="76"/>
      <c r="G59" s="70"/>
      <c r="H59" s="4"/>
    </row>
    <row r="60" spans="2:8" ht="18.649999999999999" customHeight="1" x14ac:dyDescent="0.5">
      <c r="B60" s="90"/>
      <c r="C60" s="5" t="s">
        <v>332</v>
      </c>
      <c r="D60" s="70"/>
      <c r="E60" s="70"/>
      <c r="F60" s="70"/>
      <c r="G60" s="70"/>
      <c r="H60" s="70"/>
    </row>
    <row r="61" spans="2:8" x14ac:dyDescent="0.35">
      <c r="B61" s="90"/>
      <c r="C61" s="90"/>
      <c r="D61" s="70"/>
      <c r="E61" s="70"/>
      <c r="F61" s="70"/>
      <c r="G61" s="70"/>
      <c r="H61" s="70"/>
    </row>
    <row r="62" spans="2:8" x14ac:dyDescent="0.35">
      <c r="B62" s="90"/>
      <c r="C62" s="90"/>
      <c r="D62" s="70"/>
      <c r="E62" s="70"/>
      <c r="F62" s="70"/>
      <c r="G62" s="70"/>
      <c r="H62" s="70"/>
    </row>
    <row r="63" spans="2:8" x14ac:dyDescent="0.35">
      <c r="B63" s="90"/>
      <c r="C63" s="90"/>
      <c r="D63" s="70"/>
      <c r="E63" s="70"/>
      <c r="F63" s="70"/>
      <c r="G63" s="70"/>
      <c r="H63" s="70"/>
    </row>
    <row r="64" spans="2:8" x14ac:dyDescent="0.35">
      <c r="B64" s="90"/>
      <c r="C64" s="90"/>
      <c r="D64" s="70"/>
      <c r="E64" s="70"/>
      <c r="F64" s="70"/>
      <c r="G64" s="70"/>
      <c r="H64" s="70"/>
    </row>
    <row r="65" spans="2:9" x14ac:dyDescent="0.35">
      <c r="B65" s="90"/>
      <c r="C65" s="90"/>
      <c r="D65" s="70"/>
      <c r="E65" s="70"/>
      <c r="F65" s="70"/>
      <c r="G65" s="70"/>
      <c r="H65" s="70"/>
      <c r="I65" s="70"/>
    </row>
    <row r="66" spans="2:9" x14ac:dyDescent="0.35">
      <c r="B66" s="90"/>
      <c r="C66" s="90"/>
      <c r="D66" s="70"/>
      <c r="E66" s="70"/>
      <c r="F66" s="70"/>
      <c r="G66" s="70"/>
      <c r="H66" s="70"/>
      <c r="I66" s="70"/>
    </row>
    <row r="67" spans="2:9" x14ac:dyDescent="0.35">
      <c r="B67" s="90"/>
      <c r="C67" s="90"/>
      <c r="D67" s="70"/>
      <c r="E67" s="70"/>
      <c r="F67" s="70"/>
      <c r="G67" s="70"/>
      <c r="H67" s="70"/>
      <c r="I67" s="70"/>
    </row>
    <row r="68" spans="2:9" x14ac:dyDescent="0.35">
      <c r="B68" s="90"/>
      <c r="C68" s="90"/>
      <c r="D68" s="70"/>
      <c r="E68" s="70"/>
      <c r="F68" s="70"/>
      <c r="G68" s="70"/>
      <c r="H68" s="70"/>
      <c r="I68" s="70"/>
    </row>
    <row r="69" spans="2:9" x14ac:dyDescent="0.35">
      <c r="B69" s="90"/>
      <c r="C69" s="90"/>
      <c r="D69" s="70"/>
      <c r="E69" s="70"/>
      <c r="F69" s="70"/>
      <c r="G69" s="6"/>
      <c r="H69" s="90"/>
      <c r="I69" s="70"/>
    </row>
    <row r="70" spans="2:9" x14ac:dyDescent="0.35">
      <c r="B70" s="6"/>
      <c r="C70" s="23"/>
      <c r="D70" s="23"/>
      <c r="E70" s="23"/>
      <c r="F70" s="23"/>
      <c r="G70" s="6"/>
      <c r="H70" s="90"/>
      <c r="I70" s="90"/>
    </row>
    <row r="71" spans="2:9" x14ac:dyDescent="0.35">
      <c r="B71" s="6"/>
      <c r="C71" s="23"/>
      <c r="D71" s="23"/>
      <c r="E71" s="23"/>
      <c r="F71" s="23"/>
      <c r="G71" s="6"/>
      <c r="H71" s="90"/>
      <c r="I71" s="90"/>
    </row>
    <row r="72" spans="2:9" x14ac:dyDescent="0.35">
      <c r="B72" s="6"/>
      <c r="C72" s="6"/>
      <c r="D72" s="6"/>
      <c r="E72" s="6"/>
      <c r="F72" s="6"/>
      <c r="G72" s="6"/>
      <c r="H72" s="90"/>
      <c r="I72" s="90"/>
    </row>
    <row r="73" spans="2:9" x14ac:dyDescent="0.35">
      <c r="B73" s="6"/>
      <c r="C73" s="6"/>
      <c r="D73" s="6"/>
      <c r="E73" s="6"/>
      <c r="F73" s="6"/>
      <c r="G73" s="22"/>
      <c r="H73" s="90"/>
      <c r="I73" s="90"/>
    </row>
    <row r="74" spans="2:9" x14ac:dyDescent="0.35">
      <c r="B74" s="6"/>
      <c r="C74" s="22"/>
      <c r="D74" s="22"/>
      <c r="E74" s="22"/>
      <c r="F74" s="22"/>
      <c r="G74" s="6"/>
      <c r="H74" s="90"/>
      <c r="I74" s="90"/>
    </row>
    <row r="75" spans="2:9" x14ac:dyDescent="0.35">
      <c r="B75" s="6"/>
      <c r="C75" s="6"/>
      <c r="D75" s="6"/>
      <c r="E75" s="6"/>
      <c r="F75" s="6"/>
      <c r="G75" s="17"/>
      <c r="H75" s="90"/>
      <c r="I75" s="90"/>
    </row>
    <row r="76" spans="2:9" ht="23.5" customHeight="1" x14ac:dyDescent="0.35">
      <c r="B76" s="17"/>
      <c r="C76" s="17"/>
      <c r="D76" s="17"/>
      <c r="E76" s="17"/>
      <c r="F76" s="17"/>
      <c r="G76" s="17"/>
      <c r="H76" s="90"/>
      <c r="I76" s="90"/>
    </row>
    <row r="77" spans="2:9" ht="23.5" customHeight="1" x14ac:dyDescent="0.35">
      <c r="B77" s="17"/>
      <c r="C77" s="17"/>
      <c r="D77" s="17"/>
      <c r="E77" s="17"/>
      <c r="F77" s="17"/>
      <c r="G77" s="17"/>
      <c r="H77" s="90"/>
      <c r="I77" s="90"/>
    </row>
    <row r="78" spans="2:9" ht="33.65" customHeight="1" x14ac:dyDescent="0.35">
      <c r="B78" s="17"/>
      <c r="C78" s="17"/>
      <c r="D78" s="17"/>
      <c r="E78" s="17"/>
      <c r="F78" s="17"/>
      <c r="G78" s="6"/>
      <c r="H78" s="90"/>
      <c r="I78" s="90"/>
    </row>
    <row r="79" spans="2:9" x14ac:dyDescent="0.35">
      <c r="B79" s="8"/>
      <c r="C79" s="6"/>
      <c r="D79" s="6"/>
      <c r="E79" s="6"/>
      <c r="F79" s="6"/>
      <c r="G79" s="6"/>
      <c r="H79" s="90"/>
      <c r="I79" s="90"/>
    </row>
    <row r="80" spans="2:9" x14ac:dyDescent="0.35">
      <c r="B80" s="6"/>
      <c r="C80" s="6"/>
      <c r="D80" s="6"/>
      <c r="E80" s="6"/>
      <c r="F80" s="6"/>
      <c r="G80" s="6"/>
      <c r="H80" s="90"/>
      <c r="I80" s="90"/>
    </row>
    <row r="81" spans="2:9" x14ac:dyDescent="0.35">
      <c r="B81" s="6"/>
      <c r="C81" s="6"/>
      <c r="D81" s="6"/>
      <c r="E81" s="6"/>
      <c r="F81" s="6"/>
      <c r="G81" s="6"/>
      <c r="H81" s="90"/>
      <c r="I81" s="90"/>
    </row>
    <row r="82" spans="2:9" x14ac:dyDescent="0.35">
      <c r="B82" s="6"/>
      <c r="C82" s="24"/>
      <c r="D82" s="24"/>
      <c r="E82" s="24"/>
      <c r="F82" s="24"/>
      <c r="G82" s="6"/>
      <c r="H82" s="90"/>
      <c r="I82" s="90"/>
    </row>
    <row r="83" spans="2:9" x14ac:dyDescent="0.35">
      <c r="B83" s="6"/>
      <c r="C83" s="6"/>
      <c r="D83" s="6"/>
      <c r="E83" s="6"/>
      <c r="F83" s="6"/>
      <c r="G83" s="6"/>
      <c r="H83" s="90"/>
      <c r="I83" s="90"/>
    </row>
    <row r="84" spans="2:9" x14ac:dyDescent="0.35">
      <c r="B84" s="6"/>
      <c r="C84" s="6"/>
      <c r="D84" s="6"/>
      <c r="E84" s="6"/>
      <c r="F84" s="6"/>
      <c r="G84" s="6"/>
      <c r="H84" s="90"/>
      <c r="I84" s="90"/>
    </row>
    <row r="85" spans="2:9" x14ac:dyDescent="0.35">
      <c r="B85" s="6"/>
      <c r="C85" s="6"/>
      <c r="D85" s="6"/>
      <c r="E85" s="6"/>
      <c r="F85" s="6"/>
      <c r="G85" s="6"/>
      <c r="H85" s="90"/>
      <c r="I85" s="90"/>
    </row>
    <row r="86" spans="2:9" x14ac:dyDescent="0.35">
      <c r="B86" s="6"/>
      <c r="C86" s="24"/>
      <c r="D86" s="24"/>
      <c r="E86" s="24"/>
      <c r="F86" s="24"/>
      <c r="G86" s="6"/>
      <c r="H86" s="90"/>
      <c r="I86" s="90"/>
    </row>
    <row r="87" spans="2:9" x14ac:dyDescent="0.35">
      <c r="B87" s="6"/>
      <c r="C87" s="24"/>
      <c r="D87" s="24"/>
      <c r="E87" s="24"/>
      <c r="F87" s="24"/>
      <c r="G87" s="6"/>
      <c r="H87" s="90"/>
      <c r="I87" s="90"/>
    </row>
    <row r="88" spans="2:9" x14ac:dyDescent="0.35">
      <c r="B88" s="6"/>
      <c r="C88" s="6"/>
      <c r="D88" s="6"/>
      <c r="E88" s="6"/>
      <c r="F88" s="6"/>
      <c r="G88" s="6"/>
      <c r="H88" s="90"/>
      <c r="I88" s="90"/>
    </row>
    <row r="89" spans="2:9" x14ac:dyDescent="0.35">
      <c r="B89" s="6"/>
      <c r="C89" s="6"/>
      <c r="D89" s="6"/>
      <c r="E89" s="6"/>
      <c r="F89" s="6"/>
      <c r="G89" s="6"/>
      <c r="H89" s="90"/>
      <c r="I89" s="90"/>
    </row>
    <row r="90" spans="2:9" x14ac:dyDescent="0.35">
      <c r="B90" s="6"/>
      <c r="C90" s="6"/>
      <c r="D90" s="6"/>
      <c r="E90" s="6"/>
      <c r="F90" s="6"/>
      <c r="G90" s="6"/>
      <c r="H90" s="90"/>
      <c r="I90" s="90"/>
    </row>
    <row r="91" spans="2:9" x14ac:dyDescent="0.35">
      <c r="B91" s="6"/>
      <c r="C91" s="6"/>
      <c r="D91" s="6"/>
      <c r="E91" s="6"/>
      <c r="F91" s="6"/>
      <c r="G91" s="22"/>
      <c r="H91" s="90"/>
      <c r="I91" s="90"/>
    </row>
    <row r="92" spans="2:9" x14ac:dyDescent="0.35">
      <c r="B92" s="6"/>
      <c r="C92" s="22"/>
      <c r="D92" s="22"/>
      <c r="E92" s="22"/>
      <c r="F92" s="22"/>
      <c r="G92" s="6"/>
      <c r="H92" s="90"/>
      <c r="I92" s="90"/>
    </row>
    <row r="93" spans="2:9" x14ac:dyDescent="0.35">
      <c r="B93" s="6"/>
      <c r="C93" s="6"/>
      <c r="D93" s="6"/>
      <c r="E93" s="6"/>
      <c r="F93" s="6"/>
      <c r="G93" s="6"/>
      <c r="H93" s="90"/>
      <c r="I93" s="90"/>
    </row>
    <row r="94" spans="2:9" x14ac:dyDescent="0.35">
      <c r="B94" s="6"/>
      <c r="C94" s="6"/>
      <c r="D94" s="6"/>
      <c r="E94" s="6"/>
      <c r="F94" s="6"/>
      <c r="G94" s="6"/>
      <c r="H94" s="90"/>
      <c r="I94" s="90"/>
    </row>
    <row r="95" spans="2:9" x14ac:dyDescent="0.35">
      <c r="B95" s="6"/>
      <c r="C95" s="6"/>
      <c r="D95" s="6"/>
      <c r="E95" s="6"/>
      <c r="F95" s="6"/>
      <c r="G95" s="6"/>
      <c r="H95" s="90"/>
      <c r="I95" s="90"/>
    </row>
    <row r="96" spans="2:9" x14ac:dyDescent="0.35">
      <c r="B96" s="8"/>
      <c r="C96" s="6"/>
      <c r="D96" s="6"/>
      <c r="E96" s="6"/>
      <c r="F96" s="6"/>
      <c r="G96" s="6"/>
      <c r="H96" s="90"/>
      <c r="I96" s="90"/>
    </row>
    <row r="97" spans="2:9" x14ac:dyDescent="0.35">
      <c r="B97" s="6"/>
      <c r="C97" s="6"/>
      <c r="D97" s="6"/>
      <c r="E97" s="6"/>
      <c r="F97" s="6"/>
      <c r="G97" s="6"/>
      <c r="H97" s="90"/>
      <c r="I97" s="90"/>
    </row>
    <row r="98" spans="2:9" x14ac:dyDescent="0.35">
      <c r="B98" s="6"/>
      <c r="C98" s="6"/>
      <c r="D98" s="6"/>
      <c r="E98" s="6"/>
      <c r="F98" s="6"/>
      <c r="G98" s="6"/>
      <c r="H98" s="90"/>
      <c r="I98" s="90"/>
    </row>
    <row r="99" spans="2:9" x14ac:dyDescent="0.35">
      <c r="B99" s="6"/>
      <c r="C99" s="6"/>
      <c r="D99" s="6"/>
      <c r="E99" s="6"/>
      <c r="F99" s="6"/>
      <c r="G99" s="6"/>
      <c r="H99" s="90"/>
      <c r="I99" s="90"/>
    </row>
    <row r="100" spans="2:9" x14ac:dyDescent="0.35">
      <c r="B100" s="6"/>
      <c r="C100" s="6"/>
      <c r="D100" s="6"/>
      <c r="E100" s="6"/>
      <c r="F100" s="6"/>
      <c r="G100" s="6"/>
      <c r="H100" s="90"/>
      <c r="I100" s="90"/>
    </row>
    <row r="101" spans="2:9" x14ac:dyDescent="0.35">
      <c r="B101" s="6"/>
      <c r="C101" s="6"/>
      <c r="D101" s="6"/>
      <c r="E101" s="6"/>
      <c r="F101" s="6"/>
      <c r="G101" s="6"/>
      <c r="H101" s="90"/>
      <c r="I101" s="90"/>
    </row>
    <row r="102" spans="2:9" x14ac:dyDescent="0.35">
      <c r="B102" s="6"/>
      <c r="C102" s="6"/>
      <c r="D102" s="6"/>
      <c r="E102" s="6"/>
      <c r="F102" s="6"/>
      <c r="G102" s="6"/>
      <c r="H102" s="90"/>
      <c r="I102" s="90"/>
    </row>
    <row r="103" spans="2:9" x14ac:dyDescent="0.35">
      <c r="B103" s="6"/>
      <c r="C103" s="24"/>
      <c r="D103" s="24"/>
      <c r="E103" s="24"/>
      <c r="F103" s="24"/>
      <c r="G103" s="6"/>
      <c r="H103" s="90"/>
      <c r="I103" s="90"/>
    </row>
    <row r="104" spans="2:9" x14ac:dyDescent="0.35">
      <c r="B104" s="6"/>
      <c r="C104" s="24"/>
      <c r="D104" s="24"/>
      <c r="E104" s="24"/>
      <c r="F104" s="24"/>
      <c r="G104" s="6"/>
      <c r="H104" s="90"/>
      <c r="I104" s="90"/>
    </row>
    <row r="105" spans="2:9" x14ac:dyDescent="0.35">
      <c r="B105" s="6"/>
      <c r="C105" s="6"/>
      <c r="D105" s="6"/>
      <c r="E105" s="6"/>
      <c r="F105" s="6"/>
      <c r="G105" s="6"/>
      <c r="H105" s="90"/>
      <c r="I105" s="90"/>
    </row>
    <row r="106" spans="2:9" x14ac:dyDescent="0.35">
      <c r="B106" s="6"/>
      <c r="C106" s="6"/>
      <c r="D106" s="6"/>
      <c r="E106" s="6"/>
      <c r="F106" s="6"/>
      <c r="G106" s="6"/>
      <c r="H106" s="90"/>
      <c r="I106" s="90"/>
    </row>
    <row r="107" spans="2:9" x14ac:dyDescent="0.35">
      <c r="B107" s="6"/>
      <c r="C107" s="6"/>
      <c r="D107" s="6"/>
      <c r="E107" s="6"/>
      <c r="F107" s="6"/>
      <c r="G107" s="6"/>
      <c r="H107" s="90"/>
      <c r="I107" s="90"/>
    </row>
    <row r="108" spans="2:9" x14ac:dyDescent="0.35">
      <c r="B108" s="6"/>
      <c r="C108" s="6"/>
      <c r="D108" s="6"/>
      <c r="E108" s="6"/>
      <c r="F108" s="6"/>
      <c r="G108" s="6"/>
      <c r="H108" s="90"/>
      <c r="I108" s="90"/>
    </row>
    <row r="109" spans="2:9" x14ac:dyDescent="0.35">
      <c r="B109" s="6"/>
      <c r="C109" s="22"/>
      <c r="D109" s="6"/>
      <c r="E109" s="22"/>
      <c r="F109" s="22"/>
      <c r="G109" s="6"/>
      <c r="H109" s="90"/>
      <c r="I109" s="90"/>
    </row>
    <row r="110" spans="2:9" x14ac:dyDescent="0.35">
      <c r="B110" s="6"/>
      <c r="C110" s="6"/>
      <c r="D110" s="6"/>
      <c r="E110" s="6"/>
      <c r="F110" s="6"/>
      <c r="G110" s="6"/>
      <c r="H110" s="90"/>
      <c r="I110" s="90"/>
    </row>
    <row r="111" spans="2:9" x14ac:dyDescent="0.35">
      <c r="B111" s="6"/>
      <c r="C111" s="6"/>
      <c r="D111" s="6"/>
      <c r="E111" s="6"/>
      <c r="F111" s="6"/>
      <c r="G111" s="9"/>
      <c r="H111" s="70"/>
      <c r="I111" s="90"/>
    </row>
    <row r="112" spans="2:9" x14ac:dyDescent="0.35">
      <c r="B112" s="9"/>
      <c r="C112" s="9"/>
      <c r="D112" s="9"/>
      <c r="E112" s="9"/>
      <c r="F112" s="9"/>
      <c r="G112" s="9"/>
      <c r="H112" s="70"/>
      <c r="I112" s="70"/>
    </row>
    <row r="113" spans="2:6" x14ac:dyDescent="0.35">
      <c r="B113" s="9"/>
      <c r="C113" s="9"/>
      <c r="D113" s="9"/>
      <c r="E113" s="9"/>
      <c r="F113" s="9"/>
    </row>
  </sheetData>
  <conditionalFormatting sqref="C32">
    <cfRule type="cellIs" dxfId="25" priority="13" operator="greaterThan">
      <formula>10</formula>
    </cfRule>
  </conditionalFormatting>
  <conditionalFormatting sqref="C32:F37">
    <cfRule type="cellIs" dxfId="24" priority="7" operator="lessThan">
      <formula>1</formula>
    </cfRule>
    <cfRule type="cellIs" dxfId="23" priority="10" operator="lessThan">
      <formula>1</formula>
    </cfRule>
    <cfRule type="cellIs" dxfId="22" priority="11" operator="lessThan">
      <formula>1</formula>
    </cfRule>
    <cfRule type="cellIs" dxfId="21" priority="12" operator="greaterThan">
      <formula>10</formula>
    </cfRule>
  </conditionalFormatting>
  <conditionalFormatting sqref="C25">
    <cfRule type="cellIs" dxfId="20" priority="8" operator="lessThan">
      <formula>1</formula>
    </cfRule>
    <cfRule type="cellIs" dxfId="19" priority="9" operator="lessThan">
      <formula>1</formula>
    </cfRule>
  </conditionalFormatting>
  <conditionalFormatting sqref="G28">
    <cfRule type="cellIs" dxfId="18" priority="5" operator="lessThan">
      <formula>1</formula>
    </cfRule>
    <cfRule type="cellIs" dxfId="17" priority="6" operator="lessThan">
      <formula>1</formula>
    </cfRule>
  </conditionalFormatting>
  <conditionalFormatting sqref="G29">
    <cfRule type="cellIs" dxfId="16" priority="3" operator="lessThan">
      <formula>1</formula>
    </cfRule>
    <cfRule type="cellIs" dxfId="15" priority="4" operator="lessThan">
      <formula>1</formula>
    </cfRule>
  </conditionalFormatting>
  <conditionalFormatting sqref="G30">
    <cfRule type="cellIs" dxfId="14" priority="1" operator="lessThan">
      <formula>1</formula>
    </cfRule>
    <cfRule type="cellIs" dxfId="13" priority="2" operator="lessThan">
      <formula>1</formula>
    </cfRule>
  </conditionalFormatting>
  <pageMargins left="0.25" right="0.25" top="0.75" bottom="0.75" header="0.3" footer="0.3"/>
  <pageSetup paperSize="9"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10</vt:i4>
      </vt:variant>
    </vt:vector>
  </HeadingPairs>
  <TitlesOfParts>
    <vt:vector size="10" baseType="lpstr">
      <vt:lpstr>Totalt</vt:lpstr>
      <vt:lpstr>Vaktel</vt:lpstr>
      <vt:lpstr>Pärlhöna</vt:lpstr>
      <vt:lpstr>KLS Gris</vt:lpstr>
      <vt:lpstr>Mangalica</vt:lpstr>
      <vt:lpstr>Oxford Down</vt:lpstr>
      <vt:lpstr>Finull Texel</vt:lpstr>
      <vt:lpstr>Övedskloster</vt:lpstr>
      <vt:lpstr>Emitslöf</vt:lpstr>
      <vt:lpstr>SRB KLS</vt:lpstr>
    </vt:vector>
  </TitlesOfParts>
  <Manager/>
  <Company>LRF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Auni Hamberg</dc:creator>
  <cp:keywords/>
  <dc:description/>
  <cp:lastModifiedBy>Charlotte Strinnholm</cp:lastModifiedBy>
  <cp:revision/>
  <dcterms:created xsi:type="dcterms:W3CDTF">2013-10-19T12:51:31Z</dcterms:created>
  <dcterms:modified xsi:type="dcterms:W3CDTF">2022-06-02T06:13:31Z</dcterms:modified>
  <cp:category/>
  <cp:contentStatus/>
</cp:coreProperties>
</file>