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lotta\Documents\Exceptionell Råvara\Hemsida\Resultatprotokoll\2020\"/>
    </mc:Choice>
  </mc:AlternateContent>
  <xr:revisionPtr revIDLastSave="0" documentId="8_{C12B5B65-50B0-4C50-9441-F84D4249D2F4}" xr6:coauthVersionLast="47" xr6:coauthVersionMax="47" xr10:uidLastSave="{00000000-0000-0000-0000-000000000000}"/>
  <bookViews>
    <workbookView xWindow="-110" yWindow="-110" windowWidth="22780" windowHeight="14660" tabRatio="841" activeTab="7" xr2:uid="{00000000-000D-0000-FFFF-FFFF00000000}"/>
  </bookViews>
  <sheets>
    <sheet name="Totalt" sheetId="11" r:id="rId1"/>
    <sheet name="Välnäs" sheetId="40" r:id="rId2"/>
    <sheet name="Referens" sheetId="48" r:id="rId3"/>
    <sheet name="Hånnlamb" sheetId="49" r:id="rId4"/>
    <sheet name="Mörkö" sheetId="46" r:id="rId5"/>
    <sheet name="Hällagård" sheetId="45" r:id="rId6"/>
    <sheet name="Mörkö2" sheetId="44" r:id="rId7"/>
    <sheet name="Onsberga" sheetId="35" r:id="rId8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0" i="49" l="1"/>
  <c r="F51" i="49"/>
  <c r="F15" i="11"/>
  <c r="E50" i="49"/>
  <c r="E51" i="49"/>
  <c r="E15" i="11"/>
  <c r="D50" i="49"/>
  <c r="D51" i="49"/>
  <c r="D15" i="11"/>
  <c r="C50" i="49"/>
  <c r="C51" i="49"/>
  <c r="C15" i="11"/>
  <c r="N48" i="49"/>
  <c r="M48" i="49"/>
  <c r="L48" i="49"/>
  <c r="K48" i="49"/>
  <c r="N47" i="49"/>
  <c r="M47" i="49"/>
  <c r="L47" i="49"/>
  <c r="K47" i="49"/>
  <c r="N46" i="49"/>
  <c r="M46" i="49"/>
  <c r="L46" i="49"/>
  <c r="K46" i="49"/>
  <c r="N45" i="49"/>
  <c r="M45" i="49"/>
  <c r="L45" i="49"/>
  <c r="K45" i="49"/>
  <c r="N44" i="49"/>
  <c r="M44" i="49"/>
  <c r="L44" i="49"/>
  <c r="K44" i="49"/>
  <c r="N43" i="49"/>
  <c r="M43" i="49"/>
  <c r="L43" i="49"/>
  <c r="K43" i="49"/>
  <c r="N42" i="49"/>
  <c r="M42" i="49"/>
  <c r="L42" i="49"/>
  <c r="K42" i="49"/>
  <c r="N41" i="49"/>
  <c r="M41" i="49"/>
  <c r="L41" i="49"/>
  <c r="K41" i="49"/>
  <c r="N40" i="49"/>
  <c r="M40" i="49"/>
  <c r="L40" i="49"/>
  <c r="K40" i="49"/>
  <c r="N39" i="49"/>
  <c r="M39" i="49"/>
  <c r="L39" i="49"/>
  <c r="K39" i="49"/>
  <c r="N38" i="49"/>
  <c r="M38" i="49"/>
  <c r="L38" i="49"/>
  <c r="K38" i="49"/>
  <c r="N37" i="49"/>
  <c r="M37" i="49"/>
  <c r="L37" i="49"/>
  <c r="K37" i="49"/>
  <c r="N36" i="49"/>
  <c r="M36" i="49"/>
  <c r="L36" i="49"/>
  <c r="K36" i="49"/>
  <c r="N35" i="49"/>
  <c r="M35" i="49"/>
  <c r="L35" i="49"/>
  <c r="K35" i="49"/>
  <c r="N34" i="49"/>
  <c r="M34" i="49"/>
  <c r="L34" i="49"/>
  <c r="K34" i="49"/>
  <c r="N33" i="49"/>
  <c r="M33" i="49"/>
  <c r="L33" i="49"/>
  <c r="K33" i="49"/>
  <c r="N32" i="49"/>
  <c r="M32" i="49"/>
  <c r="L32" i="49"/>
  <c r="K32" i="49"/>
  <c r="N31" i="49"/>
  <c r="M31" i="49"/>
  <c r="L31" i="49"/>
  <c r="K31" i="49"/>
  <c r="N30" i="49"/>
  <c r="M30" i="49"/>
  <c r="L30" i="49"/>
  <c r="K30" i="49"/>
  <c r="N29" i="49"/>
  <c r="M29" i="49"/>
  <c r="L29" i="49"/>
  <c r="K29" i="49"/>
  <c r="N28" i="49"/>
  <c r="M28" i="49"/>
  <c r="L28" i="49"/>
  <c r="K28" i="49"/>
  <c r="N27" i="49"/>
  <c r="M27" i="49"/>
  <c r="L27" i="49"/>
  <c r="K27" i="49"/>
  <c r="N26" i="49"/>
  <c r="M26" i="49"/>
  <c r="L26" i="49"/>
  <c r="K26" i="49"/>
  <c r="N25" i="49"/>
  <c r="M25" i="49"/>
  <c r="L25" i="49"/>
  <c r="K25" i="49"/>
  <c r="N24" i="49"/>
  <c r="M24" i="49"/>
  <c r="L24" i="49"/>
  <c r="K24" i="49"/>
  <c r="J24" i="49"/>
  <c r="N23" i="49"/>
  <c r="M23" i="49"/>
  <c r="L23" i="49"/>
  <c r="K23" i="49"/>
  <c r="J23" i="49"/>
  <c r="N22" i="49"/>
  <c r="M22" i="49"/>
  <c r="L22" i="49"/>
  <c r="K22" i="49"/>
  <c r="J22" i="49"/>
  <c r="N21" i="49"/>
  <c r="M21" i="49"/>
  <c r="L21" i="49"/>
  <c r="K21" i="49"/>
  <c r="J21" i="49"/>
  <c r="N20" i="49"/>
  <c r="M20" i="49"/>
  <c r="L20" i="49"/>
  <c r="K20" i="49"/>
  <c r="J20" i="49"/>
  <c r="N19" i="49"/>
  <c r="M19" i="49"/>
  <c r="L19" i="49"/>
  <c r="K19" i="49"/>
  <c r="J19" i="49"/>
  <c r="N18" i="49"/>
  <c r="M18" i="49"/>
  <c r="L18" i="49"/>
  <c r="K18" i="49"/>
  <c r="J18" i="49"/>
  <c r="N17" i="49"/>
  <c r="M17" i="49"/>
  <c r="L17" i="49"/>
  <c r="K17" i="49"/>
  <c r="J17" i="49"/>
  <c r="N16" i="49"/>
  <c r="M16" i="49"/>
  <c r="L16" i="49"/>
  <c r="K16" i="49"/>
  <c r="J16" i="49"/>
  <c r="N15" i="49"/>
  <c r="M15" i="49"/>
  <c r="L15" i="49"/>
  <c r="K15" i="49"/>
  <c r="J15" i="49"/>
  <c r="N14" i="49"/>
  <c r="M14" i="49"/>
  <c r="L14" i="49"/>
  <c r="K14" i="49"/>
  <c r="J14" i="49"/>
  <c r="F50" i="48"/>
  <c r="F51" i="48"/>
  <c r="F14" i="11"/>
  <c r="F33" i="11"/>
  <c r="E50" i="48"/>
  <c r="E51" i="48"/>
  <c r="E14" i="11"/>
  <c r="D50" i="48"/>
  <c r="D51" i="48"/>
  <c r="D14" i="11"/>
  <c r="C50" i="48"/>
  <c r="C51" i="48"/>
  <c r="C14" i="11"/>
  <c r="N48" i="48"/>
  <c r="M48" i="48"/>
  <c r="L48" i="48"/>
  <c r="K48" i="48"/>
  <c r="N47" i="48"/>
  <c r="M47" i="48"/>
  <c r="L47" i="48"/>
  <c r="K47" i="48"/>
  <c r="N46" i="48"/>
  <c r="M46" i="48"/>
  <c r="L46" i="48"/>
  <c r="K46" i="48"/>
  <c r="N45" i="48"/>
  <c r="M45" i="48"/>
  <c r="L45" i="48"/>
  <c r="K45" i="48"/>
  <c r="N44" i="48"/>
  <c r="M44" i="48"/>
  <c r="L44" i="48"/>
  <c r="K44" i="48"/>
  <c r="N43" i="48"/>
  <c r="M43" i="48"/>
  <c r="L43" i="48"/>
  <c r="K43" i="48"/>
  <c r="N42" i="48"/>
  <c r="M42" i="48"/>
  <c r="L42" i="48"/>
  <c r="K42" i="48"/>
  <c r="N41" i="48"/>
  <c r="M41" i="48"/>
  <c r="L41" i="48"/>
  <c r="K41" i="48"/>
  <c r="N40" i="48"/>
  <c r="M40" i="48"/>
  <c r="L40" i="48"/>
  <c r="K40" i="48"/>
  <c r="N39" i="48"/>
  <c r="M39" i="48"/>
  <c r="L39" i="48"/>
  <c r="K39" i="48"/>
  <c r="N38" i="48"/>
  <c r="M38" i="48"/>
  <c r="L38" i="48"/>
  <c r="K38" i="48"/>
  <c r="N37" i="48"/>
  <c r="M37" i="48"/>
  <c r="L37" i="48"/>
  <c r="K37" i="48"/>
  <c r="N36" i="48"/>
  <c r="M36" i="48"/>
  <c r="L36" i="48"/>
  <c r="K36" i="48"/>
  <c r="N35" i="48"/>
  <c r="M35" i="48"/>
  <c r="L35" i="48"/>
  <c r="K35" i="48"/>
  <c r="N34" i="48"/>
  <c r="M34" i="48"/>
  <c r="L34" i="48"/>
  <c r="K34" i="48"/>
  <c r="N33" i="48"/>
  <c r="M33" i="48"/>
  <c r="L33" i="48"/>
  <c r="K33" i="48"/>
  <c r="N32" i="48"/>
  <c r="M32" i="48"/>
  <c r="L32" i="48"/>
  <c r="K32" i="48"/>
  <c r="N31" i="48"/>
  <c r="M31" i="48"/>
  <c r="L31" i="48"/>
  <c r="K31" i="48"/>
  <c r="N30" i="48"/>
  <c r="M30" i="48"/>
  <c r="L30" i="48"/>
  <c r="K30" i="48"/>
  <c r="N29" i="48"/>
  <c r="M29" i="48"/>
  <c r="L29" i="48"/>
  <c r="K29" i="48"/>
  <c r="N28" i="48"/>
  <c r="M28" i="48"/>
  <c r="L28" i="48"/>
  <c r="K28" i="48"/>
  <c r="N27" i="48"/>
  <c r="M27" i="48"/>
  <c r="L27" i="48"/>
  <c r="K27" i="48"/>
  <c r="N26" i="48"/>
  <c r="M26" i="48"/>
  <c r="L26" i="48"/>
  <c r="K26" i="48"/>
  <c r="N25" i="48"/>
  <c r="M25" i="48"/>
  <c r="L25" i="48"/>
  <c r="K25" i="48"/>
  <c r="N24" i="48"/>
  <c r="M24" i="48"/>
  <c r="L24" i="48"/>
  <c r="K24" i="48"/>
  <c r="J24" i="48"/>
  <c r="N23" i="48"/>
  <c r="M23" i="48"/>
  <c r="L23" i="48"/>
  <c r="K23" i="48"/>
  <c r="J23" i="48"/>
  <c r="N22" i="48"/>
  <c r="M22" i="48"/>
  <c r="L22" i="48"/>
  <c r="K22" i="48"/>
  <c r="J22" i="48"/>
  <c r="N21" i="48"/>
  <c r="M21" i="48"/>
  <c r="L21" i="48"/>
  <c r="K21" i="48"/>
  <c r="J21" i="48"/>
  <c r="N20" i="48"/>
  <c r="M20" i="48"/>
  <c r="L20" i="48"/>
  <c r="K20" i="48"/>
  <c r="J20" i="48"/>
  <c r="N19" i="48"/>
  <c r="M19" i="48"/>
  <c r="L19" i="48"/>
  <c r="K19" i="48"/>
  <c r="J19" i="48"/>
  <c r="N18" i="48"/>
  <c r="M18" i="48"/>
  <c r="L18" i="48"/>
  <c r="K18" i="48"/>
  <c r="J18" i="48"/>
  <c r="N17" i="48"/>
  <c r="M17" i="48"/>
  <c r="L17" i="48"/>
  <c r="K17" i="48"/>
  <c r="J17" i="48"/>
  <c r="N16" i="48"/>
  <c r="M16" i="48"/>
  <c r="L16" i="48"/>
  <c r="K16" i="48"/>
  <c r="J16" i="48"/>
  <c r="N15" i="48"/>
  <c r="M15" i="48"/>
  <c r="L15" i="48"/>
  <c r="K15" i="48"/>
  <c r="J15" i="48"/>
  <c r="N14" i="48"/>
  <c r="M14" i="48"/>
  <c r="L14" i="48"/>
  <c r="K14" i="48"/>
  <c r="J14" i="48"/>
  <c r="F50" i="46"/>
  <c r="F51" i="46"/>
  <c r="F16" i="11"/>
  <c r="E50" i="46"/>
  <c r="E51" i="46"/>
  <c r="E16" i="11"/>
  <c r="D50" i="46"/>
  <c r="D51" i="46"/>
  <c r="D16" i="11"/>
  <c r="C50" i="46"/>
  <c r="C51" i="46"/>
  <c r="N48" i="46"/>
  <c r="M48" i="46"/>
  <c r="L48" i="46"/>
  <c r="K48" i="46"/>
  <c r="N47" i="46"/>
  <c r="M47" i="46"/>
  <c r="L47" i="46"/>
  <c r="K47" i="46"/>
  <c r="N46" i="46"/>
  <c r="M46" i="46"/>
  <c r="L46" i="46"/>
  <c r="K46" i="46"/>
  <c r="N45" i="46"/>
  <c r="M45" i="46"/>
  <c r="L45" i="46"/>
  <c r="K45" i="46"/>
  <c r="N44" i="46"/>
  <c r="M44" i="46"/>
  <c r="L44" i="46"/>
  <c r="K44" i="46"/>
  <c r="N43" i="46"/>
  <c r="M43" i="46"/>
  <c r="L43" i="46"/>
  <c r="K43" i="46"/>
  <c r="N42" i="46"/>
  <c r="M42" i="46"/>
  <c r="L42" i="46"/>
  <c r="K42" i="46"/>
  <c r="N41" i="46"/>
  <c r="M41" i="46"/>
  <c r="L41" i="46"/>
  <c r="K41" i="46"/>
  <c r="N40" i="46"/>
  <c r="M40" i="46"/>
  <c r="L40" i="46"/>
  <c r="K40" i="46"/>
  <c r="N39" i="46"/>
  <c r="M39" i="46"/>
  <c r="L39" i="46"/>
  <c r="K39" i="46"/>
  <c r="N38" i="46"/>
  <c r="M38" i="46"/>
  <c r="L38" i="46"/>
  <c r="K38" i="46"/>
  <c r="N37" i="46"/>
  <c r="M37" i="46"/>
  <c r="L37" i="46"/>
  <c r="K37" i="46"/>
  <c r="N36" i="46"/>
  <c r="M36" i="46"/>
  <c r="L36" i="46"/>
  <c r="K36" i="46"/>
  <c r="N35" i="46"/>
  <c r="M35" i="46"/>
  <c r="L35" i="46"/>
  <c r="K35" i="46"/>
  <c r="N34" i="46"/>
  <c r="M34" i="46"/>
  <c r="L34" i="46"/>
  <c r="K34" i="46"/>
  <c r="N33" i="46"/>
  <c r="M33" i="46"/>
  <c r="L33" i="46"/>
  <c r="K33" i="46"/>
  <c r="N32" i="46"/>
  <c r="M32" i="46"/>
  <c r="L32" i="46"/>
  <c r="K32" i="46"/>
  <c r="N31" i="46"/>
  <c r="M31" i="46"/>
  <c r="L31" i="46"/>
  <c r="K31" i="46"/>
  <c r="N30" i="46"/>
  <c r="M30" i="46"/>
  <c r="L30" i="46"/>
  <c r="K30" i="46"/>
  <c r="N29" i="46"/>
  <c r="M29" i="46"/>
  <c r="L29" i="46"/>
  <c r="K29" i="46"/>
  <c r="N28" i="46"/>
  <c r="M28" i="46"/>
  <c r="L28" i="46"/>
  <c r="K28" i="46"/>
  <c r="N27" i="46"/>
  <c r="M27" i="46"/>
  <c r="L27" i="46"/>
  <c r="K27" i="46"/>
  <c r="N26" i="46"/>
  <c r="M26" i="46"/>
  <c r="L26" i="46"/>
  <c r="K26" i="46"/>
  <c r="N25" i="46"/>
  <c r="M25" i="46"/>
  <c r="L25" i="46"/>
  <c r="K25" i="46"/>
  <c r="N24" i="46"/>
  <c r="M24" i="46"/>
  <c r="L24" i="46"/>
  <c r="K24" i="46"/>
  <c r="J24" i="46"/>
  <c r="N23" i="46"/>
  <c r="M23" i="46"/>
  <c r="L23" i="46"/>
  <c r="K23" i="46"/>
  <c r="J23" i="46"/>
  <c r="N22" i="46"/>
  <c r="M22" i="46"/>
  <c r="L22" i="46"/>
  <c r="K22" i="46"/>
  <c r="J22" i="46"/>
  <c r="N21" i="46"/>
  <c r="M21" i="46"/>
  <c r="L21" i="46"/>
  <c r="K21" i="46"/>
  <c r="J21" i="46"/>
  <c r="N20" i="46"/>
  <c r="M20" i="46"/>
  <c r="L20" i="46"/>
  <c r="K20" i="46"/>
  <c r="J20" i="46"/>
  <c r="N19" i="46"/>
  <c r="M19" i="46"/>
  <c r="L19" i="46"/>
  <c r="K19" i="46"/>
  <c r="J19" i="46"/>
  <c r="N18" i="46"/>
  <c r="M18" i="46"/>
  <c r="L18" i="46"/>
  <c r="K18" i="46"/>
  <c r="J18" i="46"/>
  <c r="N17" i="46"/>
  <c r="M17" i="46"/>
  <c r="L17" i="46"/>
  <c r="K17" i="46"/>
  <c r="J17" i="46"/>
  <c r="N16" i="46"/>
  <c r="M16" i="46"/>
  <c r="L16" i="46"/>
  <c r="K16" i="46"/>
  <c r="J16" i="46"/>
  <c r="N15" i="46"/>
  <c r="M15" i="46"/>
  <c r="L15" i="46"/>
  <c r="K15" i="46"/>
  <c r="J15" i="46"/>
  <c r="N14" i="46"/>
  <c r="M14" i="46"/>
  <c r="L14" i="46"/>
  <c r="K14" i="46"/>
  <c r="J14" i="46"/>
  <c r="F50" i="45"/>
  <c r="F51" i="45"/>
  <c r="F17" i="11"/>
  <c r="E50" i="45"/>
  <c r="E51" i="45"/>
  <c r="E17" i="11"/>
  <c r="D50" i="45"/>
  <c r="D51" i="45"/>
  <c r="D17" i="11"/>
  <c r="C50" i="45"/>
  <c r="C51" i="45"/>
  <c r="C17" i="11"/>
  <c r="N48" i="45"/>
  <c r="M48" i="45"/>
  <c r="L48" i="45"/>
  <c r="K48" i="45"/>
  <c r="N47" i="45"/>
  <c r="M47" i="45"/>
  <c r="L47" i="45"/>
  <c r="K47" i="45"/>
  <c r="N46" i="45"/>
  <c r="M46" i="45"/>
  <c r="L46" i="45"/>
  <c r="K46" i="45"/>
  <c r="N45" i="45"/>
  <c r="M45" i="45"/>
  <c r="L45" i="45"/>
  <c r="K45" i="45"/>
  <c r="N44" i="45"/>
  <c r="M44" i="45"/>
  <c r="L44" i="45"/>
  <c r="K44" i="45"/>
  <c r="N43" i="45"/>
  <c r="M43" i="45"/>
  <c r="L43" i="45"/>
  <c r="K43" i="45"/>
  <c r="N42" i="45"/>
  <c r="M42" i="45"/>
  <c r="L42" i="45"/>
  <c r="K42" i="45"/>
  <c r="N41" i="45"/>
  <c r="M41" i="45"/>
  <c r="L41" i="45"/>
  <c r="K41" i="45"/>
  <c r="N40" i="45"/>
  <c r="M40" i="45"/>
  <c r="L40" i="45"/>
  <c r="K40" i="45"/>
  <c r="N39" i="45"/>
  <c r="M39" i="45"/>
  <c r="L39" i="45"/>
  <c r="K39" i="45"/>
  <c r="N38" i="45"/>
  <c r="M38" i="45"/>
  <c r="L38" i="45"/>
  <c r="K38" i="45"/>
  <c r="N37" i="45"/>
  <c r="M37" i="45"/>
  <c r="L37" i="45"/>
  <c r="K37" i="45"/>
  <c r="N36" i="45"/>
  <c r="M36" i="45"/>
  <c r="L36" i="45"/>
  <c r="K36" i="45"/>
  <c r="N35" i="45"/>
  <c r="M35" i="45"/>
  <c r="L35" i="45"/>
  <c r="K35" i="45"/>
  <c r="N34" i="45"/>
  <c r="M34" i="45"/>
  <c r="L34" i="45"/>
  <c r="K34" i="45"/>
  <c r="N33" i="45"/>
  <c r="M33" i="45"/>
  <c r="L33" i="45"/>
  <c r="K33" i="45"/>
  <c r="N32" i="45"/>
  <c r="M32" i="45"/>
  <c r="L32" i="45"/>
  <c r="K32" i="45"/>
  <c r="N31" i="45"/>
  <c r="M31" i="45"/>
  <c r="L31" i="45"/>
  <c r="K31" i="45"/>
  <c r="N30" i="45"/>
  <c r="M30" i="45"/>
  <c r="L30" i="45"/>
  <c r="K30" i="45"/>
  <c r="N29" i="45"/>
  <c r="M29" i="45"/>
  <c r="L29" i="45"/>
  <c r="K29" i="45"/>
  <c r="N28" i="45"/>
  <c r="M28" i="45"/>
  <c r="L28" i="45"/>
  <c r="K28" i="45"/>
  <c r="N27" i="45"/>
  <c r="M27" i="45"/>
  <c r="L27" i="45"/>
  <c r="K27" i="45"/>
  <c r="N26" i="45"/>
  <c r="M26" i="45"/>
  <c r="L26" i="45"/>
  <c r="K26" i="45"/>
  <c r="N25" i="45"/>
  <c r="M25" i="45"/>
  <c r="L25" i="45"/>
  <c r="K25" i="45"/>
  <c r="N24" i="45"/>
  <c r="M24" i="45"/>
  <c r="L24" i="45"/>
  <c r="K24" i="45"/>
  <c r="J24" i="45"/>
  <c r="N23" i="45"/>
  <c r="M23" i="45"/>
  <c r="L23" i="45"/>
  <c r="K23" i="45"/>
  <c r="J23" i="45"/>
  <c r="N22" i="45"/>
  <c r="M22" i="45"/>
  <c r="L22" i="45"/>
  <c r="K22" i="45"/>
  <c r="J22" i="45"/>
  <c r="N21" i="45"/>
  <c r="M21" i="45"/>
  <c r="L21" i="45"/>
  <c r="K21" i="45"/>
  <c r="J21" i="45"/>
  <c r="N20" i="45"/>
  <c r="M20" i="45"/>
  <c r="L20" i="45"/>
  <c r="K20" i="45"/>
  <c r="J20" i="45"/>
  <c r="N19" i="45"/>
  <c r="M19" i="45"/>
  <c r="L19" i="45"/>
  <c r="K19" i="45"/>
  <c r="J19" i="45"/>
  <c r="N18" i="45"/>
  <c r="M18" i="45"/>
  <c r="L18" i="45"/>
  <c r="K18" i="45"/>
  <c r="J18" i="45"/>
  <c r="N17" i="45"/>
  <c r="M17" i="45"/>
  <c r="L17" i="45"/>
  <c r="K17" i="45"/>
  <c r="J17" i="45"/>
  <c r="N16" i="45"/>
  <c r="M16" i="45"/>
  <c r="L16" i="45"/>
  <c r="K16" i="45"/>
  <c r="J16" i="45"/>
  <c r="N15" i="45"/>
  <c r="M15" i="45"/>
  <c r="L15" i="45"/>
  <c r="K15" i="45"/>
  <c r="J15" i="45"/>
  <c r="N14" i="45"/>
  <c r="M14" i="45"/>
  <c r="L14" i="45"/>
  <c r="K14" i="45"/>
  <c r="J14" i="45"/>
  <c r="F50" i="44"/>
  <c r="F51" i="44"/>
  <c r="E50" i="44"/>
  <c r="E51" i="44"/>
  <c r="D50" i="44"/>
  <c r="D51" i="44"/>
  <c r="C50" i="44"/>
  <c r="C51" i="44"/>
  <c r="N48" i="44"/>
  <c r="M48" i="44"/>
  <c r="L48" i="44"/>
  <c r="K48" i="44"/>
  <c r="N47" i="44"/>
  <c r="M47" i="44"/>
  <c r="L47" i="44"/>
  <c r="K47" i="44"/>
  <c r="N46" i="44"/>
  <c r="M46" i="44"/>
  <c r="L46" i="44"/>
  <c r="K46" i="44"/>
  <c r="N45" i="44"/>
  <c r="M45" i="44"/>
  <c r="L45" i="44"/>
  <c r="K45" i="44"/>
  <c r="N44" i="44"/>
  <c r="M44" i="44"/>
  <c r="L44" i="44"/>
  <c r="K44" i="44"/>
  <c r="N43" i="44"/>
  <c r="M43" i="44"/>
  <c r="L43" i="44"/>
  <c r="K43" i="44"/>
  <c r="N42" i="44"/>
  <c r="M42" i="44"/>
  <c r="L42" i="44"/>
  <c r="K42" i="44"/>
  <c r="N41" i="44"/>
  <c r="M41" i="44"/>
  <c r="L41" i="44"/>
  <c r="K41" i="44"/>
  <c r="N40" i="44"/>
  <c r="M40" i="44"/>
  <c r="L40" i="44"/>
  <c r="K40" i="44"/>
  <c r="N39" i="44"/>
  <c r="M39" i="44"/>
  <c r="L39" i="44"/>
  <c r="K39" i="44"/>
  <c r="N38" i="44"/>
  <c r="M38" i="44"/>
  <c r="L38" i="44"/>
  <c r="K38" i="44"/>
  <c r="N37" i="44"/>
  <c r="M37" i="44"/>
  <c r="L37" i="44"/>
  <c r="K37" i="44"/>
  <c r="N36" i="44"/>
  <c r="M36" i="44"/>
  <c r="L36" i="44"/>
  <c r="K36" i="44"/>
  <c r="N35" i="44"/>
  <c r="M35" i="44"/>
  <c r="L35" i="44"/>
  <c r="K35" i="44"/>
  <c r="N34" i="44"/>
  <c r="M34" i="44"/>
  <c r="L34" i="44"/>
  <c r="K34" i="44"/>
  <c r="N33" i="44"/>
  <c r="M33" i="44"/>
  <c r="L33" i="44"/>
  <c r="K33" i="44"/>
  <c r="N32" i="44"/>
  <c r="M32" i="44"/>
  <c r="L32" i="44"/>
  <c r="K32" i="44"/>
  <c r="N31" i="44"/>
  <c r="M31" i="44"/>
  <c r="L31" i="44"/>
  <c r="K31" i="44"/>
  <c r="N30" i="44"/>
  <c r="M30" i="44"/>
  <c r="L30" i="44"/>
  <c r="K30" i="44"/>
  <c r="N29" i="44"/>
  <c r="M29" i="44"/>
  <c r="L29" i="44"/>
  <c r="K29" i="44"/>
  <c r="N28" i="44"/>
  <c r="M28" i="44"/>
  <c r="L28" i="44"/>
  <c r="K28" i="44"/>
  <c r="N27" i="44"/>
  <c r="M27" i="44"/>
  <c r="L27" i="44"/>
  <c r="K27" i="44"/>
  <c r="N26" i="44"/>
  <c r="M26" i="44"/>
  <c r="L26" i="44"/>
  <c r="K26" i="44"/>
  <c r="N25" i="44"/>
  <c r="M25" i="44"/>
  <c r="L25" i="44"/>
  <c r="K25" i="44"/>
  <c r="N24" i="44"/>
  <c r="M24" i="44"/>
  <c r="L24" i="44"/>
  <c r="K24" i="44"/>
  <c r="J24" i="44"/>
  <c r="N23" i="44"/>
  <c r="M23" i="44"/>
  <c r="L23" i="44"/>
  <c r="K23" i="44"/>
  <c r="J23" i="44"/>
  <c r="N22" i="44"/>
  <c r="M22" i="44"/>
  <c r="L22" i="44"/>
  <c r="K22" i="44"/>
  <c r="J22" i="44"/>
  <c r="N21" i="44"/>
  <c r="M21" i="44"/>
  <c r="L21" i="44"/>
  <c r="K21" i="44"/>
  <c r="J21" i="44"/>
  <c r="N20" i="44"/>
  <c r="M20" i="44"/>
  <c r="L20" i="44"/>
  <c r="K20" i="44"/>
  <c r="J20" i="44"/>
  <c r="N19" i="44"/>
  <c r="M19" i="44"/>
  <c r="L19" i="44"/>
  <c r="K19" i="44"/>
  <c r="J19" i="44"/>
  <c r="N18" i="44"/>
  <c r="M18" i="44"/>
  <c r="L18" i="44"/>
  <c r="K18" i="44"/>
  <c r="J18" i="44"/>
  <c r="N17" i="44"/>
  <c r="M17" i="44"/>
  <c r="L17" i="44"/>
  <c r="K17" i="44"/>
  <c r="J17" i="44"/>
  <c r="N16" i="44"/>
  <c r="M16" i="44"/>
  <c r="L16" i="44"/>
  <c r="K16" i="44"/>
  <c r="J16" i="44"/>
  <c r="N15" i="44"/>
  <c r="M15" i="44"/>
  <c r="L15" i="44"/>
  <c r="K15" i="44"/>
  <c r="J15" i="44"/>
  <c r="N14" i="44"/>
  <c r="M14" i="44"/>
  <c r="L14" i="44"/>
  <c r="K14" i="44"/>
  <c r="J14" i="44"/>
  <c r="E50" i="40"/>
  <c r="G51" i="44"/>
  <c r="G18" i="11"/>
  <c r="G50" i="48"/>
  <c r="G51" i="49"/>
  <c r="G15" i="11"/>
  <c r="G50" i="49"/>
  <c r="G51" i="48"/>
  <c r="G14" i="11"/>
  <c r="G51" i="46"/>
  <c r="G35" i="11"/>
  <c r="C16" i="11"/>
  <c r="G50" i="46"/>
  <c r="G51" i="45"/>
  <c r="G17" i="11"/>
  <c r="G50" i="45"/>
  <c r="G50" i="44"/>
  <c r="F50" i="40"/>
  <c r="F51" i="40"/>
  <c r="F13" i="11"/>
  <c r="E51" i="40"/>
  <c r="E13" i="11"/>
  <c r="D50" i="40"/>
  <c r="D51" i="40"/>
  <c r="D13" i="11"/>
  <c r="C50" i="40"/>
  <c r="N48" i="40"/>
  <c r="M48" i="40"/>
  <c r="L48" i="40"/>
  <c r="K48" i="40"/>
  <c r="N47" i="40"/>
  <c r="M47" i="40"/>
  <c r="L47" i="40"/>
  <c r="K47" i="40"/>
  <c r="N46" i="40"/>
  <c r="M46" i="40"/>
  <c r="L46" i="40"/>
  <c r="K46" i="40"/>
  <c r="N45" i="40"/>
  <c r="M45" i="40"/>
  <c r="L45" i="40"/>
  <c r="K45" i="40"/>
  <c r="N44" i="40"/>
  <c r="M44" i="40"/>
  <c r="L44" i="40"/>
  <c r="K44" i="40"/>
  <c r="N43" i="40"/>
  <c r="M43" i="40"/>
  <c r="L43" i="40"/>
  <c r="K43" i="40"/>
  <c r="N42" i="40"/>
  <c r="M42" i="40"/>
  <c r="L42" i="40"/>
  <c r="K42" i="40"/>
  <c r="N41" i="40"/>
  <c r="M41" i="40"/>
  <c r="L41" i="40"/>
  <c r="K41" i="40"/>
  <c r="N40" i="40"/>
  <c r="M40" i="40"/>
  <c r="L40" i="40"/>
  <c r="K40" i="40"/>
  <c r="N39" i="40"/>
  <c r="M39" i="40"/>
  <c r="L39" i="40"/>
  <c r="K39" i="40"/>
  <c r="N38" i="40"/>
  <c r="M38" i="40"/>
  <c r="L38" i="40"/>
  <c r="K38" i="40"/>
  <c r="N37" i="40"/>
  <c r="M37" i="40"/>
  <c r="L37" i="40"/>
  <c r="K37" i="40"/>
  <c r="N36" i="40"/>
  <c r="M36" i="40"/>
  <c r="L36" i="40"/>
  <c r="K36" i="40"/>
  <c r="N35" i="40"/>
  <c r="M35" i="40"/>
  <c r="L35" i="40"/>
  <c r="K35" i="40"/>
  <c r="N34" i="40"/>
  <c r="M34" i="40"/>
  <c r="L34" i="40"/>
  <c r="K34" i="40"/>
  <c r="N33" i="40"/>
  <c r="M33" i="40"/>
  <c r="L33" i="40"/>
  <c r="K33" i="40"/>
  <c r="N32" i="40"/>
  <c r="M32" i="40"/>
  <c r="L32" i="40"/>
  <c r="K32" i="40"/>
  <c r="N31" i="40"/>
  <c r="M31" i="40"/>
  <c r="L31" i="40"/>
  <c r="K31" i="40"/>
  <c r="N30" i="40"/>
  <c r="M30" i="40"/>
  <c r="L30" i="40"/>
  <c r="K30" i="40"/>
  <c r="N29" i="40"/>
  <c r="M29" i="40"/>
  <c r="L29" i="40"/>
  <c r="K29" i="40"/>
  <c r="N28" i="40"/>
  <c r="M28" i="40"/>
  <c r="L28" i="40"/>
  <c r="K28" i="40"/>
  <c r="N27" i="40"/>
  <c r="M27" i="40"/>
  <c r="L27" i="40"/>
  <c r="K27" i="40"/>
  <c r="N26" i="40"/>
  <c r="M26" i="40"/>
  <c r="L26" i="40"/>
  <c r="K26" i="40"/>
  <c r="N25" i="40"/>
  <c r="M25" i="40"/>
  <c r="L25" i="40"/>
  <c r="K25" i="40"/>
  <c r="N24" i="40"/>
  <c r="M24" i="40"/>
  <c r="L24" i="40"/>
  <c r="K24" i="40"/>
  <c r="J24" i="40"/>
  <c r="N23" i="40"/>
  <c r="M23" i="40"/>
  <c r="L23" i="40"/>
  <c r="K23" i="40"/>
  <c r="J23" i="40"/>
  <c r="N22" i="40"/>
  <c r="M22" i="40"/>
  <c r="L22" i="40"/>
  <c r="K22" i="40"/>
  <c r="J22" i="40"/>
  <c r="N21" i="40"/>
  <c r="M21" i="40"/>
  <c r="L21" i="40"/>
  <c r="K21" i="40"/>
  <c r="J21" i="40"/>
  <c r="N20" i="40"/>
  <c r="M20" i="40"/>
  <c r="L20" i="40"/>
  <c r="K20" i="40"/>
  <c r="J20" i="40"/>
  <c r="N19" i="40"/>
  <c r="M19" i="40"/>
  <c r="L19" i="40"/>
  <c r="K19" i="40"/>
  <c r="J19" i="40"/>
  <c r="N18" i="40"/>
  <c r="M18" i="40"/>
  <c r="L18" i="40"/>
  <c r="K18" i="40"/>
  <c r="J18" i="40"/>
  <c r="N17" i="40"/>
  <c r="M17" i="40"/>
  <c r="L17" i="40"/>
  <c r="K17" i="40"/>
  <c r="J17" i="40"/>
  <c r="N16" i="40"/>
  <c r="M16" i="40"/>
  <c r="L16" i="40"/>
  <c r="K16" i="40"/>
  <c r="J16" i="40"/>
  <c r="N15" i="40"/>
  <c r="M15" i="40"/>
  <c r="L15" i="40"/>
  <c r="K15" i="40"/>
  <c r="J15" i="40"/>
  <c r="N14" i="40"/>
  <c r="M14" i="40"/>
  <c r="L14" i="40"/>
  <c r="K14" i="40"/>
  <c r="J14" i="40"/>
  <c r="F41" i="11"/>
  <c r="E41" i="11"/>
  <c r="D41" i="11"/>
  <c r="F50" i="35"/>
  <c r="E50" i="35"/>
  <c r="D50" i="35"/>
  <c r="C50" i="35"/>
  <c r="M2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M48" i="35"/>
  <c r="M47" i="35"/>
  <c r="M46" i="35"/>
  <c r="M45" i="35"/>
  <c r="M44" i="35"/>
  <c r="M43" i="35"/>
  <c r="M42" i="35"/>
  <c r="M41" i="35"/>
  <c r="M40" i="35"/>
  <c r="M39" i="35"/>
  <c r="M38" i="35"/>
  <c r="M37" i="35"/>
  <c r="M36" i="35"/>
  <c r="M35" i="35"/>
  <c r="M34" i="35"/>
  <c r="M33" i="35"/>
  <c r="M32" i="35"/>
  <c r="M31" i="35"/>
  <c r="M30" i="35"/>
  <c r="L2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K48" i="35"/>
  <c r="K47" i="35"/>
  <c r="K46" i="35"/>
  <c r="K45" i="35"/>
  <c r="K44" i="35"/>
  <c r="K43" i="35"/>
  <c r="K42" i="35"/>
  <c r="K41" i="35"/>
  <c r="K40" i="35"/>
  <c r="K39" i="35"/>
  <c r="K38" i="35"/>
  <c r="K37" i="35"/>
  <c r="K36" i="35"/>
  <c r="K35" i="35"/>
  <c r="K34" i="35"/>
  <c r="K33" i="35"/>
  <c r="K32" i="35"/>
  <c r="K31" i="35"/>
  <c r="K30" i="35"/>
  <c r="K29" i="35"/>
  <c r="G50" i="40"/>
  <c r="C51" i="40"/>
  <c r="C13" i="11"/>
  <c r="G40" i="11"/>
  <c r="G39" i="11"/>
  <c r="N28" i="35"/>
  <c r="N27" i="35"/>
  <c r="N26" i="35"/>
  <c r="N25" i="35"/>
  <c r="N24" i="35"/>
  <c r="N23" i="35"/>
  <c r="N22" i="35"/>
  <c r="N21" i="35"/>
  <c r="N20" i="35"/>
  <c r="N19" i="35"/>
  <c r="N18" i="35"/>
  <c r="N17" i="35"/>
  <c r="N16" i="35"/>
  <c r="N15" i="35"/>
  <c r="N14" i="35"/>
  <c r="M28" i="35"/>
  <c r="M27" i="35"/>
  <c r="M26" i="35"/>
  <c r="M25" i="35"/>
  <c r="L28" i="35"/>
  <c r="L27" i="35"/>
  <c r="L26" i="35"/>
  <c r="L25" i="35"/>
  <c r="K28" i="35"/>
  <c r="K27" i="35"/>
  <c r="K26" i="35"/>
  <c r="K25" i="35"/>
  <c r="C40" i="11"/>
  <c r="F39" i="11"/>
  <c r="E39" i="11"/>
  <c r="D39" i="11"/>
  <c r="F40" i="11"/>
  <c r="E40" i="11"/>
  <c r="C39" i="11"/>
  <c r="F51" i="35"/>
  <c r="F38" i="11"/>
  <c r="E51" i="35"/>
  <c r="E38" i="11"/>
  <c r="D51" i="35"/>
  <c r="D38" i="11"/>
  <c r="M24" i="35"/>
  <c r="L24" i="35"/>
  <c r="K24" i="35"/>
  <c r="J24" i="35"/>
  <c r="M23" i="35"/>
  <c r="L23" i="35"/>
  <c r="K23" i="35"/>
  <c r="J23" i="35"/>
  <c r="M22" i="35"/>
  <c r="L22" i="35"/>
  <c r="K22" i="35"/>
  <c r="J22" i="35"/>
  <c r="M21" i="35"/>
  <c r="L21" i="35"/>
  <c r="K21" i="35"/>
  <c r="J21" i="35"/>
  <c r="M20" i="35"/>
  <c r="L20" i="35"/>
  <c r="K20" i="35"/>
  <c r="J20" i="35"/>
  <c r="M19" i="35"/>
  <c r="L19" i="35"/>
  <c r="K19" i="35"/>
  <c r="J19" i="35"/>
  <c r="M18" i="35"/>
  <c r="L18" i="35"/>
  <c r="K18" i="35"/>
  <c r="J18" i="35"/>
  <c r="M17" i="35"/>
  <c r="L17" i="35"/>
  <c r="K17" i="35"/>
  <c r="J17" i="35"/>
  <c r="M16" i="35"/>
  <c r="L16" i="35"/>
  <c r="K16" i="35"/>
  <c r="J16" i="35"/>
  <c r="M15" i="35"/>
  <c r="L15" i="35"/>
  <c r="K15" i="35"/>
  <c r="J15" i="35"/>
  <c r="M14" i="35"/>
  <c r="L14" i="35"/>
  <c r="K14" i="35"/>
  <c r="J14" i="35"/>
  <c r="F37" i="11"/>
  <c r="E37" i="11"/>
  <c r="D37" i="11"/>
  <c r="C37" i="11"/>
  <c r="F36" i="11"/>
  <c r="E36" i="11"/>
  <c r="D36" i="11"/>
  <c r="C36" i="11"/>
  <c r="F35" i="11"/>
  <c r="E35" i="11"/>
  <c r="D35" i="11"/>
  <c r="C35" i="11"/>
  <c r="F34" i="11"/>
  <c r="E34" i="11"/>
  <c r="D34" i="11"/>
  <c r="C34" i="11"/>
  <c r="E33" i="11"/>
  <c r="D33" i="11"/>
  <c r="C33" i="11"/>
  <c r="F32" i="11"/>
  <c r="C41" i="11"/>
  <c r="G51" i="40"/>
  <c r="G13" i="11"/>
  <c r="C32" i="11"/>
  <c r="G37" i="11"/>
  <c r="G36" i="11"/>
  <c r="G34" i="11"/>
  <c r="G33" i="11"/>
  <c r="E32" i="11"/>
  <c r="G41" i="11"/>
  <c r="G32" i="11"/>
  <c r="D32" i="11"/>
  <c r="G50" i="35"/>
  <c r="C51" i="35"/>
  <c r="G51" i="35"/>
  <c r="G19" i="11"/>
  <c r="G38" i="11"/>
  <c r="C38" i="11"/>
  <c r="D40" i="11"/>
</calcChain>
</file>

<file path=xl/sharedStrings.xml><?xml version="1.0" encoding="utf-8"?>
<sst xmlns="http://schemas.openxmlformats.org/spreadsheetml/2006/main" count="727" uniqueCount="224">
  <si>
    <t>Utseende</t>
  </si>
  <si>
    <t>Skala  1-10</t>
  </si>
  <si>
    <t xml:space="preserve">Skala 1 - 10 </t>
  </si>
  <si>
    <t>Kock 1</t>
  </si>
  <si>
    <t>Kock2</t>
  </si>
  <si>
    <t>Kock 3</t>
  </si>
  <si>
    <t>Kock 4</t>
  </si>
  <si>
    <t>Kock 5</t>
  </si>
  <si>
    <t>Kock 6</t>
  </si>
  <si>
    <t>Kock 7</t>
  </si>
  <si>
    <t>Kock 8</t>
  </si>
  <si>
    <t>Kock 9</t>
  </si>
  <si>
    <t>Kock 10</t>
  </si>
  <si>
    <t>Kock 11</t>
  </si>
  <si>
    <t>Produkter</t>
  </si>
  <si>
    <t>Kockar</t>
  </si>
  <si>
    <t>Potential</t>
  </si>
  <si>
    <t>potential</t>
  </si>
  <si>
    <t xml:space="preserve">summa </t>
  </si>
  <si>
    <t>1. medelvärde = summan av alla värden/ antal värden</t>
  </si>
  <si>
    <t xml:space="preserve">Utseende i rå form </t>
  </si>
  <si>
    <t>Antal kockar:</t>
  </si>
  <si>
    <t>Mörhet</t>
  </si>
  <si>
    <t>6.</t>
  </si>
  <si>
    <t>7.</t>
  </si>
  <si>
    <t>8.</t>
  </si>
  <si>
    <t>1.</t>
  </si>
  <si>
    <t xml:space="preserve">2. </t>
  </si>
  <si>
    <t xml:space="preserve">3. </t>
  </si>
  <si>
    <t xml:space="preserve">4. </t>
  </si>
  <si>
    <t xml:space="preserve">5. </t>
  </si>
  <si>
    <t>Skala 1 - 10</t>
  </si>
  <si>
    <t>Kock 12</t>
  </si>
  <si>
    <t>Kock 13</t>
  </si>
  <si>
    <t>Kock 14</t>
  </si>
  <si>
    <t>Kock 15</t>
  </si>
  <si>
    <t>Smak</t>
  </si>
  <si>
    <t>Skala 1- 10 x 2</t>
  </si>
  <si>
    <t>Skala 1 - 10  x 1</t>
  </si>
  <si>
    <t>Skala 1 - 10 x 1</t>
  </si>
  <si>
    <t xml:space="preserve">Skala  1 -10 x 1 </t>
  </si>
  <si>
    <t>utseende rå form</t>
  </si>
  <si>
    <t>35-50 poäng = Exceptionell råvara</t>
  </si>
  <si>
    <t xml:space="preserve">Smak </t>
  </si>
  <si>
    <t>20-24 = Standard råvara</t>
  </si>
  <si>
    <t>Kock 16</t>
  </si>
  <si>
    <t>Kock 17</t>
  </si>
  <si>
    <t>Kock 18</t>
  </si>
  <si>
    <t>Kock 19</t>
  </si>
  <si>
    <t xml:space="preserve">Kock 20 </t>
  </si>
  <si>
    <t>Kock 21</t>
  </si>
  <si>
    <t>Kock 22</t>
  </si>
  <si>
    <t>Kock 23</t>
  </si>
  <si>
    <t>Kock 24</t>
  </si>
  <si>
    <t>Kock 25</t>
  </si>
  <si>
    <t>Kock 26</t>
  </si>
  <si>
    <t xml:space="preserve">Kock 27 </t>
  </si>
  <si>
    <t xml:space="preserve">Kock 28 </t>
  </si>
  <si>
    <t xml:space="preserve">Kock 29 </t>
  </si>
  <si>
    <t xml:space="preserve">Kock 30 </t>
  </si>
  <si>
    <t>Saftighet</t>
  </si>
  <si>
    <t>Total</t>
  </si>
  <si>
    <t xml:space="preserve">Kock 31 </t>
  </si>
  <si>
    <t>Kock 32</t>
  </si>
  <si>
    <t xml:space="preserve">Kock 33 </t>
  </si>
  <si>
    <t>Kock 34</t>
  </si>
  <si>
    <t>Kock 35</t>
  </si>
  <si>
    <t xml:space="preserve">Kock 18 </t>
  </si>
  <si>
    <t xml:space="preserve">Kock 19 </t>
  </si>
  <si>
    <t xml:space="preserve">Kock 21 </t>
  </si>
  <si>
    <t>Kock 29</t>
  </si>
  <si>
    <t>Kock 31</t>
  </si>
  <si>
    <t>Kock 33</t>
  </si>
  <si>
    <t xml:space="preserve">25-29 = Hög råvarukvalité               </t>
  </si>
  <si>
    <t>30-34 = Utmärkt råvarukvalité</t>
  </si>
  <si>
    <t>x 1</t>
  </si>
  <si>
    <t>x 2</t>
  </si>
  <si>
    <t>Skala 1-10</t>
  </si>
  <si>
    <t xml:space="preserve">Saftighet </t>
  </si>
  <si>
    <t>UTSEENDE</t>
  </si>
  <si>
    <t>MÖRHET</t>
  </si>
  <si>
    <t>SAFTIGHET</t>
  </si>
  <si>
    <t>SMAK</t>
  </si>
  <si>
    <t xml:space="preserve">30-34 = Utmärkt råvarukvalité </t>
  </si>
  <si>
    <t xml:space="preserve">            </t>
  </si>
  <si>
    <t>Bonde: Erika Olsson, Onsberga Gård</t>
  </si>
  <si>
    <t>LAMM/FÅR</t>
  </si>
  <si>
    <t>Resultat 12 oktober 2020</t>
  </si>
  <si>
    <t>3. Hånnlamb</t>
  </si>
  <si>
    <t>6.Mörkö Tacka</t>
  </si>
  <si>
    <t>4. Mörkö Lamm</t>
  </si>
  <si>
    <t>5. Hällagård Lamm</t>
  </si>
  <si>
    <t>7. Onsberga Tacka</t>
  </si>
  <si>
    <t>Bonde: Välnäs</t>
  </si>
  <si>
    <t xml:space="preserve">Produkt: Lamm </t>
  </si>
  <si>
    <t>Produkt: Lamm</t>
  </si>
  <si>
    <t>Bonde: Hjernquist, Gotland</t>
  </si>
  <si>
    <t>Produkt: Hånnlamb, Gutefår</t>
  </si>
  <si>
    <t>1. Välnäs Lamm</t>
  </si>
  <si>
    <t>Bonde: Anneli Wallin Mörkölamm</t>
  </si>
  <si>
    <t>Produkt: Tacka</t>
  </si>
  <si>
    <t>Bonde: Thomas &amp; Jeanette Eriksson Hällagård</t>
  </si>
  <si>
    <t>Bonde: Anneli Wallin Mörkö</t>
  </si>
  <si>
    <t>Väl proportionerlig med jämn rosa ljus kappa,</t>
  </si>
  <si>
    <t>Fin fräsch doft av lamm, liten marmorering</t>
  </si>
  <si>
    <t>Bra ratio kött/fett</t>
  </si>
  <si>
    <t xml:space="preserve"> </t>
  </si>
  <si>
    <t>Mör med härlig munkänsla, mellantuggig</t>
  </si>
  <si>
    <t>Längre hängning?</t>
  </si>
  <si>
    <t>TEXTUR</t>
  </si>
  <si>
    <t>Bra tugg och väldigt saftig.</t>
  </si>
  <si>
    <t>Mycket bra i början med saftiga korta fibrer</t>
  </si>
  <si>
    <t>Gräsig lite smörig smak med gott fett, saknar lite djup</t>
  </si>
  <si>
    <t>Köttet har en söt mogen ton och viss metallisk smak</t>
  </si>
  <si>
    <t>Mediumton i lammsmaken och ungt lamm, brynt nötighet</t>
  </si>
  <si>
    <t>Liten lammsmak, saknar viss karaktär</t>
  </si>
  <si>
    <t>KOCKARNAS KOMMENTARER</t>
  </si>
  <si>
    <t>EXCEPTIONELL RÅVARA</t>
  </si>
  <si>
    <t>Ytterligare hängning skulle koncentrera smakerna och mogna helheten</t>
  </si>
  <si>
    <t>Saknar med info kring ras, ålder, foder, hängning, osv.</t>
  </si>
  <si>
    <t>2.</t>
  </si>
  <si>
    <t>Stor rund form med tjock fettkappa där fettet är fast.</t>
  </si>
  <si>
    <t>Färgen drar mer åt röd på köttet, fettet är crèmevitt</t>
  </si>
  <si>
    <t>Doften är lite syrlig oxiderat fett och ”gris”?, välhängt?</t>
  </si>
  <si>
    <t>Marmorering framträder en aning</t>
  </si>
  <si>
    <t>Viss ”klorton” i doft, har den varit vaccad? Plast funky!</t>
  </si>
  <si>
    <t>Bra lagom mörhet, silkig.</t>
  </si>
  <si>
    <t>Smältande behagligt bra.</t>
  </si>
  <si>
    <t>Bra balans mellan saftighet och textur som håller.</t>
  </si>
  <si>
    <t>Djupare smaker med lagom saftighet.</t>
  </si>
  <si>
    <t>Integrerat saftig med mörheten. Harmoni.</t>
  </si>
  <si>
    <t>Mogen djup smak med smörigt fett och anklever</t>
  </si>
  <si>
    <t>Återigen djupa smaker, lång eftersmak med gräs.</t>
  </si>
  <si>
    <t>Köttet är mindre smak på, fettet däremot.</t>
  </si>
  <si>
    <t>Smak och doft av skogssvamp, angenäm ull och umami.</t>
  </si>
  <si>
    <t>Balanserad sötma.</t>
  </si>
  <si>
    <t>Hade vunnit på smaken och doften att inte vaccumpackas.</t>
  </si>
  <si>
    <t>Saknar information kring ras, ålder, plats, vikt, slaktdatum osv.</t>
  </si>
  <si>
    <t>Fint styckad med mer fett kvar på längre revben.</t>
  </si>
  <si>
    <t>3.</t>
  </si>
  <si>
    <t>Fast ljusgul/rosa fettkappa som är i okej tjocklek.</t>
  </si>
  <si>
    <t>Fin färg med mindre marmorering.</t>
  </si>
  <si>
    <t>Mindre storlek, lättare byggt med bra fett och djupare färg</t>
  </si>
  <si>
    <t>Fin form och bra proportioner.</t>
  </si>
  <si>
    <t>Mör med ett visst angenämt motstånd. Extremt mör.</t>
  </si>
  <si>
    <t>1 kock upplevde den väldigt seg?</t>
  </si>
  <si>
    <t>Först bra munkänsla men saftigheten avtar fort.</t>
  </si>
  <si>
    <t>Texturen är som ungt lamm</t>
  </si>
  <si>
    <t>Smältande textur.</t>
  </si>
  <si>
    <t>Mycket smak med vilda toner och balanserad örtighet.</t>
  </si>
  <si>
    <t>Väldigt fin i tillagad form, underbar yta och form.</t>
  </si>
  <si>
    <t>Bra fettsmak udda bra ton och avrundad övrig ton</t>
  </si>
  <si>
    <t>Skulle vilja se mer fett. Viss syrlighet</t>
  </si>
  <si>
    <t>Hög rostat väl satt färg i fettet mild köttsmak med nötigt fett.</t>
  </si>
  <si>
    <t>Tillagad doft är härligt mullig.</t>
  </si>
  <si>
    <t>Skulle vara intressant att utveckla kring mörningstid</t>
  </si>
  <si>
    <t>Samt inte vaccumförpackat som gärna drar ner kvaliteten</t>
  </si>
  <si>
    <t>Råvarufakta saknar detaljer att fylla i på slutet för en mer komplett helhet</t>
  </si>
  <si>
    <t>4.</t>
  </si>
  <si>
    <t>Mörkare rött kött med mindre låg fettkappa i lätt rosavitcremefärg</t>
  </si>
  <si>
    <t>Tunt strimmig marmorering med en mjuk konsistens i köttet</t>
  </si>
  <si>
    <t>Bra nötig doft</t>
  </si>
  <si>
    <t>Härlig mörhet. Ganska mör.</t>
  </si>
  <si>
    <t>Upplever den tuggigare än tidigare</t>
  </si>
  <si>
    <t>Mör med kort tuggighet.</t>
  </si>
  <si>
    <t>Lite tuffare kappa, äldre djur?</t>
  </si>
  <si>
    <t>Saftigheten är bra. Köttig konsistens.</t>
  </si>
  <si>
    <t>Viss smulighet men med integrerad saftighet.</t>
  </si>
  <si>
    <t>Fin egen smak med sötma, vilt, smaken på fettkappan är stark</t>
  </si>
  <si>
    <t>Djupa lammsmaker, köttig, vilt, gårdssmak, lång eftersmak.</t>
  </si>
  <si>
    <t>Komplex råvara. Hög kort pepprig smak.</t>
  </si>
  <si>
    <t>Grädde/ost i fettsmaken. Viss äpplig syra.</t>
  </si>
  <si>
    <t>Väl kort sågat på sidorna så det drar upp på sadeln.</t>
  </si>
  <si>
    <t>Utseendet var lite tufsat i kanterna, skulle vinna på varsammare hantering.</t>
  </si>
  <si>
    <t>Skulle vinna troligtvis vinna på vidare mörning på sadeln efter nedskärning.</t>
  </si>
  <si>
    <t>Få aningens fastare kött och ytterligare mörning samt mognare smak.</t>
  </si>
  <si>
    <t>5.</t>
  </si>
  <si>
    <t>Ljust stort kött med liten fettkappa stor andel kött vs. fett.</t>
  </si>
  <si>
    <t>Jämn fin tunn kappa med väldigt svag doft av syrat smör.</t>
  </si>
  <si>
    <t>Utseendet ger inte hopp om stora smaker.</t>
  </si>
  <si>
    <t>Ser ut att den fått kort hängning.</t>
  </si>
  <si>
    <t>Medelmörhet. Positivt tugg.</t>
  </si>
  <si>
    <t>Grova fibrer som är saftig mellan fibrerna (Vilat för kort tid efter stekning?)</t>
  </si>
  <si>
    <t>Bra textur men saknar lite saftighet.</t>
  </si>
  <si>
    <t>Pang på saftighet som avtog snabbt.</t>
  </si>
  <si>
    <t>Väldigt mild smak lite vattning ton. Kortare eftersmak.</t>
  </si>
  <si>
    <t>Trevliga smaker som passar de flesta.</t>
  </si>
  <si>
    <t>En smak av smör, syrligt äpple, cider, lättare mörningston.</t>
  </si>
  <si>
    <t>Saknar smaken som koncentrerats genom vidare mörning.</t>
  </si>
  <si>
    <t>Bra ifyllda råvarufakta som kan kompletteras ytterligare och mailas in.</t>
  </si>
  <si>
    <t>Något ojämnt styckat/sågat i hanteringen.</t>
  </si>
  <si>
    <t>Vackert rubin mörkrött kött med en crèmevitgul fast hård rejäl fettkappa</t>
  </si>
  <si>
    <t>Ser välhängd ut och en fin umamidoft</t>
  </si>
  <si>
    <t>Liten marmorering.</t>
  </si>
  <si>
    <t>Fantastisk bit!!</t>
  </si>
  <si>
    <t>Visst positivt tuggmotstånd, bra! Kappan är inte så mör.</t>
  </si>
  <si>
    <t>Köttig mörhet. Högre tuggmotstånd.</t>
  </si>
  <si>
    <t>Fin munkänsla med en saftighet som klarar tuggas på.</t>
  </si>
  <si>
    <t>Positivt kort saftighet.</t>
  </si>
  <si>
    <t>Fin textur med högre densitet och mindre vätska i köttet men</t>
  </si>
  <si>
    <t>texturen håller inne vätskan ändå. Bra!</t>
  </si>
  <si>
    <t>Mogen smak med örtigt umami fett med viss oxidation.</t>
  </si>
  <si>
    <t>Djup lång smak med nötigt fett och anklever</t>
  </si>
  <si>
    <t>Lite vildare i smaken med lång ton och nästan nötkött.</t>
  </si>
  <si>
    <t>Fårost, smör, nötaktig smak på fett med viss syrlig mineral.</t>
  </si>
  <si>
    <t>Fint hanterad kotlettrad av får.</t>
  </si>
  <si>
    <t>Skulle kunna utveckla helheten med vidare mörning på kotlettrad ev med inkapsling.</t>
  </si>
  <si>
    <t>Liten bit med ljusmörkt rött kött med vitt fett med lättcreme gulfärg.</t>
  </si>
  <si>
    <t>Bra med fett. Neutral doft av lamm.</t>
  </si>
  <si>
    <t>Tuggig i början av biten. Lagom mörhet.</t>
  </si>
  <si>
    <t>Upplevs för tuggig. Positivt tuggig.</t>
  </si>
  <si>
    <t>Drar isär saftigheten snabbt och fibrerna blir kvar.</t>
  </si>
  <si>
    <t>Grova fibrer med viss saftighet som sticker iväg.</t>
  </si>
  <si>
    <t>Fina djupa smaker. Rostad pinjenöt, mineralisk eftersmak.</t>
  </si>
  <si>
    <t>Köttet är mer neutralt i smaken</t>
  </si>
  <si>
    <t>Gräddigt milt fett med en lång köttig smak, rundad sötma.</t>
  </si>
  <si>
    <t>Styckningen kan förbättras avsevärt.</t>
  </si>
  <si>
    <t>Vidare hängmörning kommer utveckla mer komplexa toner.</t>
  </si>
  <si>
    <t>Med tanke på mörheten behövs även mer mörning gärna.</t>
  </si>
  <si>
    <t>Skulle höja kvalitén lätt med bättre hantering och mörning. Spännande!</t>
  </si>
  <si>
    <t>Fint ifyllda råvarufakta med massor av detaljer. Bra! Skriv gärna i på datorn.</t>
  </si>
  <si>
    <t>Väldigt väl ifyllt råvarufakta med massor av detaljer som mailats in. Skriv gärna in på datorn.</t>
  </si>
  <si>
    <t>Bonde: Referens</t>
  </si>
  <si>
    <t>2. Referens Lamm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</si>
</sst>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2"/>
      <color theme="1"/>
      <name val="Cambria"/>
    </font>
    <font>
      <sz val="12"/>
      <color rgb="FF0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9">
    <xf numFmtId="0" fontId="0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86">
    <xf numFmtId="0" fontId="0" fillId="0" borderId="0" xfId="0"/>
    <xf numFmtId="0" fontId="7" fillId="2" borderId="0" xfId="0" applyFont="1" applyFill="1"/>
    <xf numFmtId="0" fontId="6" fillId="2" borderId="0" xfId="0" applyFont="1" applyFill="1"/>
    <xf numFmtId="0" fontId="6" fillId="2" borderId="0" xfId="0" applyFont="1" applyFill="1" applyBorder="1"/>
    <xf numFmtId="0" fontId="5" fillId="2" borderId="0" xfId="0" applyFont="1" applyFill="1"/>
    <xf numFmtId="0" fontId="5" fillId="2" borderId="0" xfId="0" applyFont="1" applyFill="1" applyBorder="1"/>
    <xf numFmtId="0" fontId="0" fillId="2" borderId="0" xfId="0" applyFont="1" applyFill="1" applyBorder="1"/>
    <xf numFmtId="0" fontId="9" fillId="2" borderId="0" xfId="0" applyFont="1" applyFill="1"/>
    <xf numFmtId="0" fontId="2" fillId="2" borderId="0" xfId="0" applyFont="1" applyFill="1" applyBorder="1"/>
    <xf numFmtId="0" fontId="0" fillId="2" borderId="0" xfId="0" applyFont="1" applyFill="1"/>
    <xf numFmtId="0" fontId="7" fillId="2" borderId="0" xfId="0" applyFont="1" applyFill="1" applyBorder="1"/>
    <xf numFmtId="0" fontId="2" fillId="2" borderId="5" xfId="0" applyFont="1" applyFill="1" applyBorder="1" applyAlignment="1">
      <alignment horizontal="left"/>
    </xf>
    <xf numFmtId="0" fontId="7" fillId="2" borderId="5" xfId="0" applyFont="1" applyFill="1" applyBorder="1" applyAlignment="1">
      <alignment horizontal="left"/>
    </xf>
    <xf numFmtId="0" fontId="0" fillId="2" borderId="5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left"/>
    </xf>
    <xf numFmtId="0" fontId="0" fillId="2" borderId="7" xfId="0" applyFont="1" applyFill="1" applyBorder="1" applyAlignment="1">
      <alignment horizontal="center"/>
    </xf>
    <xf numFmtId="0" fontId="0" fillId="2" borderId="5" xfId="0" applyFont="1" applyFill="1" applyBorder="1" applyAlignment="1">
      <alignment horizontal="center"/>
    </xf>
    <xf numFmtId="0" fontId="0" fillId="2" borderId="5" xfId="0" applyFont="1" applyFill="1" applyBorder="1"/>
    <xf numFmtId="2" fontId="0" fillId="2" borderId="5" xfId="0" applyNumberFormat="1" applyFont="1" applyFill="1" applyBorder="1" applyAlignment="1">
      <alignment horizontal="center"/>
    </xf>
    <xf numFmtId="0" fontId="7" fillId="2" borderId="5" xfId="0" applyFont="1" applyFill="1" applyBorder="1"/>
    <xf numFmtId="0" fontId="10" fillId="2" borderId="0" xfId="0" applyFont="1" applyFill="1" applyBorder="1"/>
    <xf numFmtId="0" fontId="11" fillId="2" borderId="0" xfId="0" applyFont="1" applyFill="1" applyBorder="1" applyAlignment="1">
      <alignment horizontal="center"/>
    </xf>
    <xf numFmtId="0" fontId="11" fillId="2" borderId="0" xfId="0" applyFont="1" applyFill="1" applyBorder="1"/>
    <xf numFmtId="0" fontId="11" fillId="2" borderId="0" xfId="0" applyFont="1" applyFill="1" applyBorder="1" applyAlignment="1">
      <alignment horizontal="left"/>
    </xf>
    <xf numFmtId="164" fontId="0" fillId="2" borderId="0" xfId="0" applyNumberFormat="1" applyFont="1" applyFill="1" applyBorder="1"/>
    <xf numFmtId="0" fontId="4" fillId="2" borderId="0" xfId="0" applyFont="1" applyFill="1" applyBorder="1"/>
    <xf numFmtId="0" fontId="3" fillId="2" borderId="0" xfId="0" applyFont="1" applyFill="1" applyBorder="1"/>
    <xf numFmtId="0" fontId="0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left"/>
    </xf>
    <xf numFmtId="0" fontId="13" fillId="2" borderId="3" xfId="0" applyFont="1" applyFill="1" applyBorder="1" applyAlignment="1">
      <alignment horizontal="center"/>
    </xf>
    <xf numFmtId="0" fontId="12" fillId="2" borderId="3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left"/>
    </xf>
    <xf numFmtId="0" fontId="12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/>
    <xf numFmtId="0" fontId="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2" fillId="2" borderId="0" xfId="0" applyFont="1" applyFill="1"/>
    <xf numFmtId="0" fontId="10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4" fillId="2" borderId="0" xfId="0" applyFont="1" applyFill="1"/>
    <xf numFmtId="164" fontId="2" fillId="2" borderId="0" xfId="0" applyNumberFormat="1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/>
    </xf>
    <xf numFmtId="2" fontId="11" fillId="2" borderId="0" xfId="0" applyNumberFormat="1" applyFont="1" applyFill="1" applyBorder="1" applyAlignment="1">
      <alignment horizontal="left"/>
    </xf>
    <xf numFmtId="0" fontId="11" fillId="2" borderId="6" xfId="0" applyFont="1" applyFill="1" applyBorder="1" applyAlignment="1">
      <alignment horizontal="left"/>
    </xf>
    <xf numFmtId="0" fontId="7" fillId="2" borderId="0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16" fontId="11" fillId="2" borderId="0" xfId="0" applyNumberFormat="1" applyFont="1" applyFill="1" applyAlignment="1">
      <alignment horizontal="center"/>
    </xf>
    <xf numFmtId="0" fontId="0" fillId="3" borderId="0" xfId="0" applyFont="1" applyFill="1" applyBorder="1"/>
    <xf numFmtId="0" fontId="2" fillId="2" borderId="5" xfId="0" applyFont="1" applyFill="1" applyBorder="1"/>
    <xf numFmtId="0" fontId="11" fillId="2" borderId="5" xfId="0" applyFont="1" applyFill="1" applyBorder="1"/>
    <xf numFmtId="0" fontId="0" fillId="2" borderId="8" xfId="0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left"/>
    </xf>
    <xf numFmtId="2" fontId="0" fillId="2" borderId="8" xfId="0" applyNumberFormat="1" applyFont="1" applyFill="1" applyBorder="1" applyAlignment="1">
      <alignment horizontal="left"/>
    </xf>
    <xf numFmtId="0" fontId="0" fillId="2" borderId="0" xfId="0" applyFont="1" applyFill="1" applyBorder="1" applyAlignment="1" applyProtection="1">
      <alignment horizontal="left" wrapText="1"/>
      <protection locked="0"/>
    </xf>
    <xf numFmtId="0" fontId="7" fillId="2" borderId="5" xfId="0" applyFont="1" applyFill="1" applyBorder="1" applyAlignment="1">
      <alignment horizontal="center"/>
    </xf>
    <xf numFmtId="0" fontId="0" fillId="2" borderId="1" xfId="0" applyFont="1" applyFill="1" applyBorder="1" applyAlignment="1" applyProtection="1">
      <alignment horizontal="left" wrapText="1"/>
      <protection locked="0"/>
    </xf>
    <xf numFmtId="2" fontId="0" fillId="2" borderId="1" xfId="0" applyNumberFormat="1" applyFont="1" applyFill="1" applyBorder="1" applyAlignment="1">
      <alignment horizontal="left"/>
    </xf>
    <xf numFmtId="2" fontId="0" fillId="2" borderId="7" xfId="0" applyNumberFormat="1" applyFont="1" applyFill="1" applyBorder="1" applyAlignment="1">
      <alignment horizontal="left"/>
    </xf>
    <xf numFmtId="2" fontId="4" fillId="2" borderId="5" xfId="0" applyNumberFormat="1" applyFont="1" applyFill="1" applyBorder="1" applyAlignment="1">
      <alignment horizontal="center"/>
    </xf>
    <xf numFmtId="2" fontId="0" fillId="2" borderId="5" xfId="0" applyNumberFormat="1" applyFont="1" applyFill="1" applyBorder="1" applyAlignment="1">
      <alignment horizontal="left" indent="1"/>
    </xf>
    <xf numFmtId="164" fontId="2" fillId="2" borderId="5" xfId="0" applyNumberFormat="1" applyFont="1" applyFill="1" applyBorder="1" applyAlignment="1">
      <alignment horizontal="center"/>
    </xf>
    <xf numFmtId="2" fontId="7" fillId="2" borderId="5" xfId="0" applyNumberFormat="1" applyFont="1" applyFill="1" applyBorder="1" applyAlignment="1">
      <alignment horizontal="left"/>
    </xf>
    <xf numFmtId="2" fontId="7" fillId="2" borderId="5" xfId="0" applyNumberFormat="1" applyFont="1" applyFill="1" applyBorder="1"/>
    <xf numFmtId="0" fontId="4" fillId="4" borderId="7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14" fillId="4" borderId="5" xfId="0" applyFont="1" applyFill="1" applyBorder="1"/>
    <xf numFmtId="2" fontId="2" fillId="2" borderId="0" xfId="0" applyNumberFormat="1" applyFont="1" applyFill="1" applyBorder="1" applyAlignment="1">
      <alignment horizontal="left"/>
    </xf>
    <xf numFmtId="0" fontId="14" fillId="4" borderId="5" xfId="0" applyFont="1" applyFill="1" applyBorder="1" applyAlignment="1">
      <alignment horizontal="center"/>
    </xf>
    <xf numFmtId="2" fontId="2" fillId="2" borderId="5" xfId="0" applyNumberFormat="1" applyFont="1" applyFill="1" applyBorder="1" applyAlignment="1">
      <alignment horizontal="center"/>
    </xf>
    <xf numFmtId="0" fontId="4" fillId="2" borderId="0" xfId="0" applyFont="1" applyFill="1" applyBorder="1" applyAlignment="1" applyProtection="1">
      <alignment horizontal="left" wrapText="1"/>
      <protection locked="0"/>
    </xf>
    <xf numFmtId="2" fontId="4" fillId="2" borderId="6" xfId="0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17" fillId="0" borderId="0" xfId="0" applyFont="1" applyAlignment="1">
      <alignment vertical="center"/>
    </xf>
    <xf numFmtId="0" fontId="1" fillId="2" borderId="0" xfId="0" applyFont="1" applyFill="1"/>
    <xf numFmtId="0" fontId="1" fillId="2" borderId="0" xfId="0" applyFont="1" applyFill="1" applyBorder="1"/>
    <xf numFmtId="2" fontId="1" fillId="2" borderId="0" xfId="0" applyNumberFormat="1" applyFont="1" applyFill="1" applyBorder="1"/>
    <xf numFmtId="0" fontId="18" fillId="5" borderId="0" xfId="0" applyFont="1" applyFill="1"/>
  </cellXfs>
  <cellStyles count="9">
    <cellStyle name="Följd hyperlänk" xfId="2" builtinId="9" hidden="1"/>
    <cellStyle name="Följd hyperlänk" xfId="4" builtinId="9" hidden="1"/>
    <cellStyle name="Följd hyperlänk" xfId="6" builtinId="9" hidden="1"/>
    <cellStyle name="Följd hyperlänk" xfId="8" builtinId="9" hidden="1"/>
    <cellStyle name="Hyperlänk" xfId="1" builtinId="8" hidden="1"/>
    <cellStyle name="Hyperlänk" xfId="3" builtinId="8" hidden="1"/>
    <cellStyle name="Hyperlänk" xfId="5" builtinId="8" hidden="1"/>
    <cellStyle name="Hyperlänk" xfId="7" builtinId="8" hidden="1"/>
    <cellStyle name="Normal" xfId="0" builtinId="0"/>
  </cellStyles>
  <dxfs count="104"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numFmt numFmtId="2" formatCode="0.00"/>
    </dxf>
    <dxf>
      <font>
        <b/>
        <strike val="0"/>
        <outline val="0"/>
        <shadow val="0"/>
        <u val="none"/>
        <vertAlign val="baseline"/>
        <sz val="11"/>
        <color rgb="FFFF0000"/>
        <name val="Calibri"/>
        <scheme val="minor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solid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Ackumulerade</a:t>
            </a:r>
            <a:r>
              <a:rPr lang="en-US" baseline="0"/>
              <a:t> värden</a:t>
            </a:r>
            <a:endParaRPr lang="en-US"/>
          </a:p>
        </c:rich>
      </c:tx>
      <c:layout>
        <c:manualLayout>
          <c:xMode val="edge"/>
          <c:yMode val="edge"/>
          <c:x val="0.416321553536875"/>
          <c:y val="1.516910566775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4825494216636E-2"/>
          <c:y val="8.4681660363553499E-2"/>
          <c:w val="0.94488853065414302"/>
          <c:h val="0.80234194610923504"/>
        </c:manualLayout>
      </c:layout>
      <c:lineChart>
        <c:grouping val="standard"/>
        <c:varyColors val="0"/>
        <c:ser>
          <c:idx val="0"/>
          <c:order val="0"/>
          <c:tx>
            <c:strRef>
              <c:f>Totalt!$C$31</c:f>
              <c:strCache>
                <c:ptCount val="1"/>
                <c:pt idx="0">
                  <c:v>utseende rå form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Totalt!$B$32:$B$42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Totalt!$C$32:$C$42</c:f>
              <c:numCache>
                <c:formatCode>0.00</c:formatCode>
                <c:ptCount val="11"/>
                <c:pt idx="0">
                  <c:v>6</c:v>
                </c:pt>
                <c:pt idx="1">
                  <c:v>7.25</c:v>
                </c:pt>
                <c:pt idx="2">
                  <c:v>6.1875</c:v>
                </c:pt>
                <c:pt idx="3">
                  <c:v>5.7857142857142856</c:v>
                </c:pt>
                <c:pt idx="4">
                  <c:v>5.9285714285714288</c:v>
                </c:pt>
                <c:pt idx="5">
                  <c:v>7.64</c:v>
                </c:pt>
                <c:pt idx="6">
                  <c:v>5.86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D-4E35-B385-EA96F85065A0}"/>
            </c:ext>
          </c:extLst>
        </c:ser>
        <c:ser>
          <c:idx val="1"/>
          <c:order val="1"/>
          <c:tx>
            <c:strRef>
              <c:f>Totalt!$D$31</c:f>
              <c:strCache>
                <c:ptCount val="1"/>
                <c:pt idx="0">
                  <c:v>Mörhet</c:v>
                </c:pt>
              </c:strCache>
            </c:strRef>
          </c:tx>
          <c:marker>
            <c:symbol val="circle"/>
            <c:size val="5"/>
          </c:marker>
          <c:cat>
            <c:strRef>
              <c:f>Totalt!$B$32:$B$42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Totalt!$D$32:$D$42</c:f>
              <c:numCache>
                <c:formatCode>0.00</c:formatCode>
                <c:ptCount val="11"/>
                <c:pt idx="0">
                  <c:v>5.6875</c:v>
                </c:pt>
                <c:pt idx="1">
                  <c:v>7.625</c:v>
                </c:pt>
                <c:pt idx="2">
                  <c:v>6.25</c:v>
                </c:pt>
                <c:pt idx="3">
                  <c:v>6.1428571428571432</c:v>
                </c:pt>
                <c:pt idx="4">
                  <c:v>6.1428571428571432</c:v>
                </c:pt>
                <c:pt idx="5">
                  <c:v>6.14</c:v>
                </c:pt>
                <c:pt idx="6">
                  <c:v>5.14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D-4E35-B385-EA96F85065A0}"/>
            </c:ext>
          </c:extLst>
        </c:ser>
        <c:ser>
          <c:idx val="2"/>
          <c:order val="2"/>
          <c:tx>
            <c:strRef>
              <c:f>Totalt!$E$31</c:f>
              <c:strCache>
                <c:ptCount val="1"/>
                <c:pt idx="0">
                  <c:v>Saftighet</c:v>
                </c:pt>
              </c:strCache>
            </c:strRef>
          </c:tx>
          <c:marker>
            <c:symbol val="circle"/>
            <c:size val="7"/>
          </c:marker>
          <c:cat>
            <c:strRef>
              <c:f>Totalt!$B$32:$B$42</c:f>
              <c:strCache>
                <c:ptCount val="10"/>
                <c:pt idx="0">
                  <c:v>1.</c:v>
                </c:pt>
                <c:pt idx="1">
                  <c:v>2. </c:v>
                </c:pt>
                <c:pt idx="2">
                  <c:v>3. </c:v>
                </c:pt>
                <c:pt idx="3">
                  <c:v>4. </c:v>
                </c:pt>
                <c:pt idx="4">
                  <c:v>5. </c:v>
                </c:pt>
                <c:pt idx="5">
                  <c:v>6.</c:v>
                </c:pt>
                <c:pt idx="6">
                  <c:v>7.</c:v>
                </c:pt>
                <c:pt idx="7">
                  <c:v>8.</c:v>
                </c:pt>
                <c:pt idx="8">
                  <c:v>9</c:v>
                </c:pt>
                <c:pt idx="9">
                  <c:v>10</c:v>
                </c:pt>
              </c:strCache>
            </c:strRef>
          </c:cat>
          <c:val>
            <c:numRef>
              <c:f>Totalt!$E$32:$E$42</c:f>
              <c:numCache>
                <c:formatCode>0.00</c:formatCode>
                <c:ptCount val="11"/>
                <c:pt idx="0">
                  <c:v>6</c:v>
                </c:pt>
                <c:pt idx="1">
                  <c:v>7.3125</c:v>
                </c:pt>
                <c:pt idx="2">
                  <c:v>6.625</c:v>
                </c:pt>
                <c:pt idx="3">
                  <c:v>6.4285714285714288</c:v>
                </c:pt>
                <c:pt idx="4">
                  <c:v>5.8571428571428568</c:v>
                </c:pt>
                <c:pt idx="5">
                  <c:v>6.43</c:v>
                </c:pt>
                <c:pt idx="6">
                  <c:v>5.21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D-4E35-B385-EA96F85065A0}"/>
            </c:ext>
          </c:extLst>
        </c:ser>
        <c:ser>
          <c:idx val="3"/>
          <c:order val="3"/>
          <c:tx>
            <c:strRef>
              <c:f>Totalt!$G$31</c:f>
              <c:strCache>
                <c:ptCount val="1"/>
                <c:pt idx="0">
                  <c:v>Potential</c:v>
                </c:pt>
              </c:strCache>
            </c:strRef>
          </c:tx>
          <c:val>
            <c:numRef>
              <c:f>Totalt!$G$32:$G$39</c:f>
              <c:numCache>
                <c:formatCode>0.00</c:formatCode>
                <c:ptCount val="8"/>
                <c:pt idx="0">
                  <c:v>29.6875</c:v>
                </c:pt>
                <c:pt idx="1">
                  <c:v>36.9375</c:v>
                </c:pt>
                <c:pt idx="2">
                  <c:v>32.3125</c:v>
                </c:pt>
                <c:pt idx="3">
                  <c:v>30.07</c:v>
                </c:pt>
                <c:pt idx="4">
                  <c:v>29.5</c:v>
                </c:pt>
                <c:pt idx="5">
                  <c:v>33.928571428571431</c:v>
                </c:pt>
                <c:pt idx="6">
                  <c:v>28.071428571428573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D-4E35-B385-EA96F85065A0}"/>
            </c:ext>
          </c:extLst>
        </c:ser>
        <c:ser>
          <c:idx val="4"/>
          <c:order val="4"/>
          <c:tx>
            <c:strRef>
              <c:f>Totalt!$E$31</c:f>
              <c:strCache>
                <c:ptCount val="1"/>
                <c:pt idx="0">
                  <c:v>Saftighet</c:v>
                </c:pt>
              </c:strCache>
            </c:strRef>
          </c:tx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556D-4E35-B385-EA96F85065A0}"/>
            </c:ext>
          </c:extLst>
        </c:ser>
        <c:ser>
          <c:idx val="5"/>
          <c:order val="5"/>
          <c:tx>
            <c:strRef>
              <c:f>Totalt!$F$31</c:f>
              <c:strCache>
                <c:ptCount val="1"/>
                <c:pt idx="0">
                  <c:v>Smak</c:v>
                </c:pt>
              </c:strCache>
            </c:strRef>
          </c:tx>
          <c:val>
            <c:numRef>
              <c:f>Totalt!$F$32:$F$40</c:f>
              <c:numCache>
                <c:formatCode>0.00</c:formatCode>
                <c:ptCount val="9"/>
                <c:pt idx="0">
                  <c:v>12</c:v>
                </c:pt>
                <c:pt idx="1">
                  <c:v>14.75</c:v>
                </c:pt>
                <c:pt idx="2">
                  <c:v>13.25</c:v>
                </c:pt>
                <c:pt idx="3">
                  <c:v>11.714285714285714</c:v>
                </c:pt>
                <c:pt idx="4">
                  <c:v>11.571428571428571</c:v>
                </c:pt>
                <c:pt idx="5">
                  <c:v>13.71</c:v>
                </c:pt>
                <c:pt idx="6">
                  <c:v>11.86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6D-4E35-B385-EA96F850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622440"/>
        <c:axId val="-2145926920"/>
      </c:lineChart>
      <c:catAx>
        <c:axId val="2095622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-2145926920"/>
        <c:crosses val="autoZero"/>
        <c:auto val="1"/>
        <c:lblAlgn val="ctr"/>
        <c:lblOffset val="100"/>
        <c:noMultiLvlLbl val="0"/>
      </c:catAx>
      <c:valAx>
        <c:axId val="-2145926920"/>
        <c:scaling>
          <c:orientation val="minMax"/>
          <c:max val="50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spPr>
          <a:ln w="9525">
            <a:noFill/>
          </a:ln>
        </c:spPr>
        <c:crossAx val="2095622440"/>
        <c:crosses val="autoZero"/>
        <c:crossBetween val="between"/>
      </c:valAx>
    </c:plotArea>
    <c:legend>
      <c:legendPos val="b"/>
      <c:legendEntry>
        <c:idx val="4"/>
        <c:delete val="1"/>
      </c:legendEntry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Referens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Välnäs!$K$12:$K$13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Välnäs!$J$14:$J$34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Välnäs!$K$14:$K$34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4.5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5.5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F-4945-B6F7-8EBEB267E1F2}"/>
            </c:ext>
          </c:extLst>
        </c:ser>
        <c:ser>
          <c:idx val="1"/>
          <c:order val="1"/>
          <c:tx>
            <c:strRef>
              <c:f>Välnäs!$L$12:$L$13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Välnäs!$J$14:$J$34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Välnäs!$L$14:$L$34</c:f>
              <c:numCache>
                <c:formatCode>General</c:formatCode>
                <c:ptCount val="21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5.5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BF-4945-B6F7-8EBEB267E1F2}"/>
            </c:ext>
          </c:extLst>
        </c:ser>
        <c:ser>
          <c:idx val="2"/>
          <c:order val="2"/>
          <c:tx>
            <c:strRef>
              <c:f>Välnäs!$M$12:$M$13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Välnäs!$J$14:$J$34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Välnäs!$M$14:$M$34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F-4945-B6F7-8EBEB267E1F2}"/>
            </c:ext>
          </c:extLst>
        </c:ser>
        <c:ser>
          <c:idx val="3"/>
          <c:order val="3"/>
          <c:tx>
            <c:strRef>
              <c:f>Välnäs!$N$12:$N$13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Välnäs!$J$14:$J$34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Välnäs!$N$14:$N$34</c:f>
              <c:numCache>
                <c:formatCode>General</c:formatCode>
                <c:ptCount val="2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BF-4945-B6F7-8EBEB267E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6724024"/>
        <c:axId val="-2145079448"/>
      </c:lineChart>
      <c:catAx>
        <c:axId val="-2146724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145079448"/>
        <c:crosses val="autoZero"/>
        <c:auto val="1"/>
        <c:lblAlgn val="ctr"/>
        <c:lblOffset val="100"/>
        <c:noMultiLvlLbl val="0"/>
      </c:catAx>
      <c:valAx>
        <c:axId val="-214507944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14672402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Referens!$K$12:$K$13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Referens!$K$14:$K$34</c:f>
              <c:numCache>
                <c:formatCode>General</c:formatCode>
                <c:ptCount val="21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8.5</c:v>
                </c:pt>
                <c:pt idx="4">
                  <c:v>6</c:v>
                </c:pt>
                <c:pt idx="5">
                  <c:v>7</c:v>
                </c:pt>
                <c:pt idx="6">
                  <c:v>6.5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4-4C36-877F-D00E40BC5445}"/>
            </c:ext>
          </c:extLst>
        </c:ser>
        <c:ser>
          <c:idx val="1"/>
          <c:order val="1"/>
          <c:tx>
            <c:strRef>
              <c:f>Referens!$L$12:$L$13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Referens!$L$14:$L$34</c:f>
              <c:numCache>
                <c:formatCode>General</c:formatCode>
                <c:ptCount val="21"/>
                <c:pt idx="0">
                  <c:v>8</c:v>
                </c:pt>
                <c:pt idx="1">
                  <c:v>9</c:v>
                </c:pt>
                <c:pt idx="2">
                  <c:v>7.5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6.5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F4-4C36-877F-D00E40BC5445}"/>
            </c:ext>
          </c:extLst>
        </c:ser>
        <c:ser>
          <c:idx val="2"/>
          <c:order val="2"/>
          <c:tx>
            <c:strRef>
              <c:f>Referens!$M$12:$M$13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Referens!$M$14:$M$34</c:f>
              <c:numCache>
                <c:formatCode>General</c:formatCode>
                <c:ptCount val="21"/>
                <c:pt idx="0">
                  <c:v>7.5</c:v>
                </c:pt>
                <c:pt idx="1">
                  <c:v>8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6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F4-4C36-877F-D00E40BC5445}"/>
            </c:ext>
          </c:extLst>
        </c:ser>
        <c:ser>
          <c:idx val="3"/>
          <c:order val="3"/>
          <c:tx>
            <c:strRef>
              <c:f>Referens!$N$12:$N$13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Referens!$J$14:$J$34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Referens!$N$14:$N$34</c:f>
              <c:numCache>
                <c:formatCode>General</c:formatCode>
                <c:ptCount val="21"/>
                <c:pt idx="0">
                  <c:v>8</c:v>
                </c:pt>
                <c:pt idx="1">
                  <c:v>8</c:v>
                </c:pt>
                <c:pt idx="2">
                  <c:v>6</c:v>
                </c:pt>
                <c:pt idx="3">
                  <c:v>8.5</c:v>
                </c:pt>
                <c:pt idx="4">
                  <c:v>7</c:v>
                </c:pt>
                <c:pt idx="5">
                  <c:v>8</c:v>
                </c:pt>
                <c:pt idx="6">
                  <c:v>7.5</c:v>
                </c:pt>
                <c:pt idx="7">
                  <c:v>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F4-4C36-877F-D00E40BC5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3443944"/>
        <c:axId val="-2145917832"/>
      </c:lineChart>
      <c:catAx>
        <c:axId val="2073443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145917832"/>
        <c:crosses val="autoZero"/>
        <c:auto val="1"/>
        <c:lblAlgn val="ctr"/>
        <c:lblOffset val="100"/>
        <c:noMultiLvlLbl val="0"/>
      </c:catAx>
      <c:valAx>
        <c:axId val="-2145917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344394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Hånnlamb!$K$12:$K$13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Hånnlamb!$J$14:$J$34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Hånnlamb!$K$14:$K$34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7.5</c:v>
                </c:pt>
                <c:pt idx="3">
                  <c:v>6</c:v>
                </c:pt>
                <c:pt idx="4">
                  <c:v>5</c:v>
                </c:pt>
                <c:pt idx="5">
                  <c:v>6</c:v>
                </c:pt>
                <c:pt idx="6">
                  <c:v>7.5</c:v>
                </c:pt>
                <c:pt idx="7">
                  <c:v>6.5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F-400B-BE71-D9057FB8EE8E}"/>
            </c:ext>
          </c:extLst>
        </c:ser>
        <c:ser>
          <c:idx val="1"/>
          <c:order val="1"/>
          <c:tx>
            <c:strRef>
              <c:f>Hånnlamb!$L$12:$L$13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Hånnlamb!$J$14:$J$34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Hånnlamb!$L$14:$L$34</c:f>
              <c:numCache>
                <c:formatCode>General</c:formatCode>
                <c:ptCount val="21"/>
                <c:pt idx="0">
                  <c:v>7</c:v>
                </c:pt>
                <c:pt idx="1">
                  <c:v>3</c:v>
                </c:pt>
                <c:pt idx="2">
                  <c:v>8</c:v>
                </c:pt>
                <c:pt idx="3">
                  <c:v>5.5</c:v>
                </c:pt>
                <c:pt idx="4">
                  <c:v>6</c:v>
                </c:pt>
                <c:pt idx="5">
                  <c:v>7</c:v>
                </c:pt>
                <c:pt idx="6">
                  <c:v>6.5</c:v>
                </c:pt>
                <c:pt idx="7">
                  <c:v>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7F-400B-BE71-D9057FB8EE8E}"/>
            </c:ext>
          </c:extLst>
        </c:ser>
        <c:ser>
          <c:idx val="2"/>
          <c:order val="2"/>
          <c:tx>
            <c:strRef>
              <c:f>Hånnlamb!$M$12:$M$13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Hånnlamb!$J$14:$J$34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Hånnlamb!$M$14:$M$34</c:f>
              <c:numCache>
                <c:formatCode>General</c:formatCode>
                <c:ptCount val="21"/>
                <c:pt idx="0">
                  <c:v>6.5</c:v>
                </c:pt>
                <c:pt idx="1">
                  <c:v>7</c:v>
                </c:pt>
                <c:pt idx="2">
                  <c:v>7.5</c:v>
                </c:pt>
                <c:pt idx="3">
                  <c:v>5.5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7.5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7F-400B-BE71-D9057FB8EE8E}"/>
            </c:ext>
          </c:extLst>
        </c:ser>
        <c:ser>
          <c:idx val="3"/>
          <c:order val="3"/>
          <c:tx>
            <c:strRef>
              <c:f>Hånnlamb!$N$12:$N$13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Hånnlamb!$J$14:$J$34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Hånnlamb!$N$14:$N$34</c:f>
              <c:numCache>
                <c:formatCode>General</c:formatCode>
                <c:ptCount val="21"/>
                <c:pt idx="0">
                  <c:v>7.5</c:v>
                </c:pt>
                <c:pt idx="1">
                  <c:v>7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7.5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7F-400B-BE71-D9057FB8E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46645384"/>
        <c:axId val="-2042085656"/>
      </c:lineChart>
      <c:catAx>
        <c:axId val="-2146645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42085656"/>
        <c:crosses val="autoZero"/>
        <c:auto val="1"/>
        <c:lblAlgn val="ctr"/>
        <c:lblOffset val="100"/>
        <c:noMultiLvlLbl val="0"/>
      </c:catAx>
      <c:valAx>
        <c:axId val="-20420856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14664538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Mörkö!$K$12:$K$13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Mörkö!$J$14:$J$34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Mörkö!$K$14:$K$34</c:f>
              <c:numCache>
                <c:formatCode>General</c:formatCode>
                <c:ptCount val="21"/>
                <c:pt idx="0">
                  <c:v>6.5</c:v>
                </c:pt>
                <c:pt idx="1">
                  <c:v>8</c:v>
                </c:pt>
                <c:pt idx="2">
                  <c:v>6</c:v>
                </c:pt>
                <c:pt idx="3">
                  <c:v>4.5</c:v>
                </c:pt>
                <c:pt idx="4">
                  <c:v>5</c:v>
                </c:pt>
                <c:pt idx="5">
                  <c:v>5</c:v>
                </c:pt>
                <c:pt idx="6">
                  <c:v>5.5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6-40D8-9D56-D46AF04DE4E5}"/>
            </c:ext>
          </c:extLst>
        </c:ser>
        <c:ser>
          <c:idx val="1"/>
          <c:order val="1"/>
          <c:tx>
            <c:strRef>
              <c:f>Mörkö!$L$12:$L$13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Mörkö!$J$14:$J$34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Mörkö!$L$14:$L$34</c:f>
              <c:numCache>
                <c:formatCode>General</c:formatCode>
                <c:ptCount val="21"/>
                <c:pt idx="0">
                  <c:v>7.5</c:v>
                </c:pt>
                <c:pt idx="1">
                  <c:v>6</c:v>
                </c:pt>
                <c:pt idx="2">
                  <c:v>7</c:v>
                </c:pt>
                <c:pt idx="3">
                  <c:v>5.5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6-40D8-9D56-D46AF04DE4E5}"/>
            </c:ext>
          </c:extLst>
        </c:ser>
        <c:ser>
          <c:idx val="2"/>
          <c:order val="2"/>
          <c:tx>
            <c:strRef>
              <c:f>Mörkö!$M$12:$M$13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Mörkö!$J$14:$J$34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Mörkö!$M$14:$M$34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6-40D8-9D56-D46AF04DE4E5}"/>
            </c:ext>
          </c:extLst>
        </c:ser>
        <c:ser>
          <c:idx val="3"/>
          <c:order val="3"/>
          <c:tx>
            <c:strRef>
              <c:f>Mörkö!$N$12:$N$13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Mörkö!$J$14:$J$34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Mörkö!$N$14:$N$34</c:f>
              <c:numCache>
                <c:formatCode>General</c:formatCode>
                <c:ptCount val="21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76-40D8-9D56-D46AF04DE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655224"/>
        <c:axId val="2084966504"/>
      </c:lineChart>
      <c:catAx>
        <c:axId val="209565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84966504"/>
        <c:crosses val="autoZero"/>
        <c:auto val="1"/>
        <c:lblAlgn val="ctr"/>
        <c:lblOffset val="100"/>
        <c:noMultiLvlLbl val="0"/>
      </c:catAx>
      <c:valAx>
        <c:axId val="208496650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95655224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Hällagård!$K$12:$K$13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Hällagård!$J$14:$J$34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Hällagård!$K$14:$K$34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5.5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9-4B04-A591-0591CFB7CA20}"/>
            </c:ext>
          </c:extLst>
        </c:ser>
        <c:ser>
          <c:idx val="1"/>
          <c:order val="1"/>
          <c:tx>
            <c:strRef>
              <c:f>Hällagård!$L$12:$L$13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Hällagård!$J$14:$J$34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Hällagård!$L$14:$L$34</c:f>
              <c:numCache>
                <c:formatCode>General</c:formatCode>
                <c:ptCount val="21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9-4B04-A591-0591CFB7CA20}"/>
            </c:ext>
          </c:extLst>
        </c:ser>
        <c:ser>
          <c:idx val="2"/>
          <c:order val="2"/>
          <c:tx>
            <c:strRef>
              <c:f>Hällagård!$M$12:$M$13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Hällagård!$J$14:$J$34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Hällagård!$M$14:$M$34</c:f>
              <c:numCache>
                <c:formatCode>General</c:formatCode>
                <c:ptCount val="21"/>
                <c:pt idx="0">
                  <c:v>5.5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6</c:v>
                </c:pt>
                <c:pt idx="5">
                  <c:v>5</c:v>
                </c:pt>
                <c:pt idx="6">
                  <c:v>5.5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A9-4B04-A591-0591CFB7CA20}"/>
            </c:ext>
          </c:extLst>
        </c:ser>
        <c:ser>
          <c:idx val="3"/>
          <c:order val="3"/>
          <c:tx>
            <c:strRef>
              <c:f>Hällagård!$N$12:$N$13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Hällagård!$J$14:$J$34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Hällagård!$N$14:$N$34</c:f>
              <c:numCache>
                <c:formatCode>General</c:formatCode>
                <c:ptCount val="21"/>
                <c:pt idx="0">
                  <c:v>6</c:v>
                </c:pt>
                <c:pt idx="1">
                  <c:v>8</c:v>
                </c:pt>
                <c:pt idx="2">
                  <c:v>7</c:v>
                </c:pt>
                <c:pt idx="3">
                  <c:v>4.5</c:v>
                </c:pt>
                <c:pt idx="4">
                  <c:v>5</c:v>
                </c:pt>
                <c:pt idx="5">
                  <c:v>4.5</c:v>
                </c:pt>
                <c:pt idx="6">
                  <c:v>5.5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A9-4B04-A591-0591CFB7C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399896"/>
        <c:axId val="2068990840"/>
      </c:lineChart>
      <c:catAx>
        <c:axId val="2084399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68990840"/>
        <c:crosses val="autoZero"/>
        <c:auto val="1"/>
        <c:lblAlgn val="ctr"/>
        <c:lblOffset val="100"/>
        <c:noMultiLvlLbl val="0"/>
      </c:catAx>
      <c:valAx>
        <c:axId val="2068990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8439989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Mörkö2!$K$12:$K$13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Mörkö2!$J$14:$J$34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Mörkö2!$K$14:$K$34</c:f>
              <c:numCache>
                <c:formatCode>General</c:formatCode>
                <c:ptCount val="21"/>
                <c:pt idx="0">
                  <c:v>8</c:v>
                </c:pt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  <c:pt idx="6">
                  <c:v>6.5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9-49FD-B435-5BF58B7EB6F6}"/>
            </c:ext>
          </c:extLst>
        </c:ser>
        <c:ser>
          <c:idx val="1"/>
          <c:order val="1"/>
          <c:tx>
            <c:strRef>
              <c:f>Mörkö2!$L$12:$L$13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Mörkö2!$J$14:$J$34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Mörkö2!$L$14:$L$34</c:f>
              <c:numCache>
                <c:formatCode>General</c:formatCode>
                <c:ptCount val="21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9-49FD-B435-5BF58B7EB6F6}"/>
            </c:ext>
          </c:extLst>
        </c:ser>
        <c:ser>
          <c:idx val="2"/>
          <c:order val="2"/>
          <c:tx>
            <c:strRef>
              <c:f>Mörkö2!$M$12:$M$13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Mörkö2!$J$14:$J$34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Mörkö2!$M$14:$M$34</c:f>
              <c:numCache>
                <c:formatCode>General</c:formatCode>
                <c:ptCount val="21"/>
                <c:pt idx="0">
                  <c:v>7</c:v>
                </c:pt>
                <c:pt idx="1">
                  <c:v>7</c:v>
                </c:pt>
                <c:pt idx="2">
                  <c:v>6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9-49FD-B435-5BF58B7EB6F6}"/>
            </c:ext>
          </c:extLst>
        </c:ser>
        <c:ser>
          <c:idx val="3"/>
          <c:order val="3"/>
          <c:tx>
            <c:strRef>
              <c:f>Mörkö2!$N$12:$N$13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Mörkö2!$J$14:$J$34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Mörkö2!$N$14:$N$34</c:f>
              <c:numCache>
                <c:formatCode>General</c:formatCode>
                <c:ptCount val="21"/>
                <c:pt idx="0">
                  <c:v>7.5</c:v>
                </c:pt>
                <c:pt idx="1">
                  <c:v>7</c:v>
                </c:pt>
                <c:pt idx="2">
                  <c:v>7.5</c:v>
                </c:pt>
                <c:pt idx="3">
                  <c:v>8</c:v>
                </c:pt>
                <c:pt idx="4">
                  <c:v>6</c:v>
                </c:pt>
                <c:pt idx="5">
                  <c:v>5</c:v>
                </c:pt>
                <c:pt idx="6">
                  <c:v>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9-49FD-B435-5BF58B7EB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948536"/>
        <c:axId val="2076972776"/>
      </c:lineChart>
      <c:catAx>
        <c:axId val="207694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972776"/>
        <c:crosses val="autoZero"/>
        <c:auto val="1"/>
        <c:lblAlgn val="ctr"/>
        <c:lblOffset val="100"/>
        <c:noMultiLvlLbl val="0"/>
      </c:catAx>
      <c:valAx>
        <c:axId val="207697277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7694853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198117826561402E-2"/>
          <c:y val="8.5492179891329706E-2"/>
          <c:w val="0.93848877921747698"/>
          <c:h val="0.80278069810296904"/>
        </c:manualLayout>
      </c:layout>
      <c:lineChart>
        <c:grouping val="standard"/>
        <c:varyColors val="0"/>
        <c:ser>
          <c:idx val="0"/>
          <c:order val="0"/>
          <c:tx>
            <c:strRef>
              <c:f>Onsberga!$K$12:$K$13</c:f>
              <c:strCache>
                <c:ptCount val="2"/>
                <c:pt idx="1">
                  <c:v>Utseende</c:v>
                </c:pt>
              </c:strCache>
            </c:strRef>
          </c:tx>
          <c:marker>
            <c:symbol val="none"/>
          </c:marker>
          <c:cat>
            <c:strRef>
              <c:f>Onsberga!$J$14:$J$34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Onsberga!$K$14:$K$34</c:f>
              <c:numCache>
                <c:formatCode>General</c:formatCode>
                <c:ptCount val="2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7-4156-B3E5-103A6AC68751}"/>
            </c:ext>
          </c:extLst>
        </c:ser>
        <c:ser>
          <c:idx val="1"/>
          <c:order val="1"/>
          <c:tx>
            <c:strRef>
              <c:f>Onsberga!$L$12:$L$13</c:f>
              <c:strCache>
                <c:ptCount val="2"/>
                <c:pt idx="1">
                  <c:v>Mörhet</c:v>
                </c:pt>
              </c:strCache>
            </c:strRef>
          </c:tx>
          <c:marker>
            <c:symbol val="none"/>
          </c:marker>
          <c:cat>
            <c:strRef>
              <c:f>Onsberga!$J$14:$J$34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Onsberga!$L$14:$L$34</c:f>
              <c:numCache>
                <c:formatCode>General</c:formatCode>
                <c:ptCount val="21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7-4156-B3E5-103A6AC68751}"/>
            </c:ext>
          </c:extLst>
        </c:ser>
        <c:ser>
          <c:idx val="2"/>
          <c:order val="2"/>
          <c:tx>
            <c:strRef>
              <c:f>Onsberga!$M$12:$M$13</c:f>
              <c:strCache>
                <c:ptCount val="2"/>
                <c:pt idx="1">
                  <c:v>Saftighet</c:v>
                </c:pt>
              </c:strCache>
            </c:strRef>
          </c:tx>
          <c:marker>
            <c:symbol val="none"/>
          </c:marker>
          <c:cat>
            <c:strRef>
              <c:f>Onsberga!$J$14:$J$34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Onsberga!$M$14:$M$34</c:f>
              <c:numCache>
                <c:formatCode>General</c:formatCode>
                <c:ptCount val="21"/>
                <c:pt idx="0">
                  <c:v>5</c:v>
                </c:pt>
                <c:pt idx="1">
                  <c:v>7</c:v>
                </c:pt>
                <c:pt idx="2">
                  <c:v>4</c:v>
                </c:pt>
                <c:pt idx="3">
                  <c:v>4.5</c:v>
                </c:pt>
                <c:pt idx="4">
                  <c:v>6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7-4156-B3E5-103A6AC68751}"/>
            </c:ext>
          </c:extLst>
        </c:ser>
        <c:ser>
          <c:idx val="3"/>
          <c:order val="3"/>
          <c:tx>
            <c:strRef>
              <c:f>Onsberga!$N$12:$N$13</c:f>
              <c:strCache>
                <c:ptCount val="2"/>
                <c:pt idx="1">
                  <c:v>Smak </c:v>
                </c:pt>
              </c:strCache>
            </c:strRef>
          </c:tx>
          <c:marker>
            <c:symbol val="none"/>
          </c:marker>
          <c:cat>
            <c:strRef>
              <c:f>Onsberga!$J$14:$J$34</c:f>
              <c:strCache>
                <c:ptCount val="21"/>
                <c:pt idx="0">
                  <c:v>Kock 1</c:v>
                </c:pt>
                <c:pt idx="1">
                  <c:v>Kock2</c:v>
                </c:pt>
                <c:pt idx="2">
                  <c:v>Kock 3</c:v>
                </c:pt>
                <c:pt idx="3">
                  <c:v>Kock 4</c:v>
                </c:pt>
                <c:pt idx="4">
                  <c:v>Kock 5</c:v>
                </c:pt>
                <c:pt idx="5">
                  <c:v>Kock 6</c:v>
                </c:pt>
                <c:pt idx="6">
                  <c:v>Kock 7</c:v>
                </c:pt>
                <c:pt idx="7">
                  <c:v>Kock 8</c:v>
                </c:pt>
                <c:pt idx="8">
                  <c:v>Kock 9</c:v>
                </c:pt>
                <c:pt idx="9">
                  <c:v>Kock 10</c:v>
                </c:pt>
                <c:pt idx="10">
                  <c:v>Kock 11</c:v>
                </c:pt>
                <c:pt idx="11">
                  <c:v>Kock 12</c:v>
                </c:pt>
                <c:pt idx="12">
                  <c:v>Kock 13</c:v>
                </c:pt>
                <c:pt idx="13">
                  <c:v>Kock 14</c:v>
                </c:pt>
                <c:pt idx="14">
                  <c:v>Kock 15</c:v>
                </c:pt>
                <c:pt idx="15">
                  <c:v>Kock 16</c:v>
                </c:pt>
                <c:pt idx="16">
                  <c:v>Kock 17</c:v>
                </c:pt>
                <c:pt idx="17">
                  <c:v>Kock 18</c:v>
                </c:pt>
                <c:pt idx="18">
                  <c:v>Kock 19</c:v>
                </c:pt>
                <c:pt idx="19">
                  <c:v>Kock 20 </c:v>
                </c:pt>
                <c:pt idx="20">
                  <c:v>Kock 21</c:v>
                </c:pt>
              </c:strCache>
            </c:strRef>
          </c:cat>
          <c:val>
            <c:numRef>
              <c:f>Onsberga!$N$14:$N$34</c:f>
              <c:numCache>
                <c:formatCode>General</c:formatCode>
                <c:ptCount val="21"/>
                <c:pt idx="0">
                  <c:v>5.5</c:v>
                </c:pt>
                <c:pt idx="1">
                  <c:v>8</c:v>
                </c:pt>
                <c:pt idx="2">
                  <c:v>5</c:v>
                </c:pt>
                <c:pt idx="3">
                  <c:v>4.5</c:v>
                </c:pt>
                <c:pt idx="4">
                  <c:v>7</c:v>
                </c:pt>
                <c:pt idx="5">
                  <c:v>5</c:v>
                </c:pt>
                <c:pt idx="6">
                  <c:v>6.5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B7-4156-B3E5-103A6AC68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8058856"/>
        <c:axId val="2065816696"/>
      </c:lineChart>
      <c:catAx>
        <c:axId val="-202805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2065816696"/>
        <c:crosses val="autoZero"/>
        <c:auto val="1"/>
        <c:lblAlgn val="ctr"/>
        <c:lblOffset val="100"/>
        <c:noMultiLvlLbl val="0"/>
      </c:catAx>
      <c:valAx>
        <c:axId val="206581669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sv-SE"/>
          </a:p>
        </c:txPr>
        <c:crossAx val="-2028058856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731522</xdr:colOff>
      <xdr:row>24</xdr:row>
      <xdr:rowOff>143693</xdr:rowOff>
    </xdr:from>
    <xdr:to>
      <xdr:col>6</xdr:col>
      <xdr:colOff>2449286</xdr:colOff>
      <xdr:row>56</xdr:row>
      <xdr:rowOff>19595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1047749</xdr:colOff>
      <xdr:row>8</xdr:row>
      <xdr:rowOff>127000</xdr:rowOff>
    </xdr:from>
    <xdr:to>
      <xdr:col>19</xdr:col>
      <xdr:colOff>203200</xdr:colOff>
      <xdr:row>50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546100</xdr:colOff>
      <xdr:row>50</xdr:row>
      <xdr:rowOff>152400</xdr:rowOff>
    </xdr:from>
    <xdr:to>
      <xdr:col>14</xdr:col>
      <xdr:colOff>381000</xdr:colOff>
      <xdr:row>90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9969500" y="11252200"/>
          <a:ext cx="8128000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184149</xdr:colOff>
      <xdr:row>9</xdr:row>
      <xdr:rowOff>76200</xdr:rowOff>
    </xdr:from>
    <xdr:to>
      <xdr:col>18</xdr:col>
      <xdr:colOff>558800</xdr:colOff>
      <xdr:row>50</xdr:row>
      <xdr:rowOff>177800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177800</xdr:colOff>
      <xdr:row>51</xdr:row>
      <xdr:rowOff>50800</xdr:rowOff>
    </xdr:from>
    <xdr:to>
      <xdr:col>15</xdr:col>
      <xdr:colOff>495300</xdr:colOff>
      <xdr:row>91</xdr:row>
      <xdr:rowOff>279400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236200" y="11341100"/>
          <a:ext cx="8128000" cy="60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107949</xdr:colOff>
      <xdr:row>8</xdr:row>
      <xdr:rowOff>139700</xdr:rowOff>
    </xdr:from>
    <xdr:to>
      <xdr:col>20</xdr:col>
      <xdr:colOff>406400</xdr:colOff>
      <xdr:row>53</xdr:row>
      <xdr:rowOff>38100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279400</xdr:colOff>
      <xdr:row>53</xdr:row>
      <xdr:rowOff>165100</xdr:rowOff>
    </xdr:from>
    <xdr:to>
      <xdr:col>15</xdr:col>
      <xdr:colOff>596900</xdr:colOff>
      <xdr:row>93</xdr:row>
      <xdr:rowOff>165100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337800" y="11836400"/>
          <a:ext cx="8128000" cy="60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787400</xdr:colOff>
      <xdr:row>53</xdr:row>
      <xdr:rowOff>139700</xdr:rowOff>
    </xdr:from>
    <xdr:to>
      <xdr:col>8</xdr:col>
      <xdr:colOff>339000</xdr:colOff>
      <xdr:row>99</xdr:row>
      <xdr:rowOff>63362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7000" y="10795000"/>
          <a:ext cx="6206400" cy="9194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298449</xdr:colOff>
      <xdr:row>8</xdr:row>
      <xdr:rowOff>127000</xdr:rowOff>
    </xdr:from>
    <xdr:to>
      <xdr:col>18</xdr:col>
      <xdr:colOff>292100</xdr:colOff>
      <xdr:row>51</xdr:row>
      <xdr:rowOff>88900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457200</xdr:colOff>
      <xdr:row>51</xdr:row>
      <xdr:rowOff>156634</xdr:rowOff>
    </xdr:from>
    <xdr:to>
      <xdr:col>16</xdr:col>
      <xdr:colOff>59267</xdr:colOff>
      <xdr:row>91</xdr:row>
      <xdr:rowOff>93134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507134" y="11455400"/>
          <a:ext cx="8102600" cy="6053667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635000</xdr:colOff>
      <xdr:row>52</xdr:row>
      <xdr:rowOff>0</xdr:rowOff>
    </xdr:from>
    <xdr:to>
      <xdr:col>8</xdr:col>
      <xdr:colOff>546100</xdr:colOff>
      <xdr:row>92</xdr:row>
      <xdr:rowOff>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86500" y="10502900"/>
          <a:ext cx="5334000" cy="8128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304800</xdr:colOff>
      <xdr:row>54</xdr:row>
      <xdr:rowOff>114300</xdr:rowOff>
    </xdr:to>
    <xdr:sp macro="" textlink="">
      <xdr:nvSpPr>
        <xdr:cNvPr id="5123" name="AutoShape 3">
          <a:extLst>
            <a:ext uri="{FF2B5EF4-FFF2-40B4-BE49-F238E27FC236}">
              <a16:creationId xmlns:a16="http://schemas.microsoft.com/office/drawing/2014/main" id="{00000000-0008-0000-0400-000003140000}"/>
            </a:ext>
          </a:extLst>
        </xdr:cNvPr>
        <xdr:cNvSpPr>
          <a:spLocks noChangeAspect="1" noChangeArrowheads="1"/>
        </xdr:cNvSpPr>
      </xdr:nvSpPr>
      <xdr:spPr bwMode="auto">
        <a:xfrm>
          <a:off x="7366000" y="1069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sv-SE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285749</xdr:colOff>
      <xdr:row>8</xdr:row>
      <xdr:rowOff>139700</xdr:rowOff>
    </xdr:from>
    <xdr:to>
      <xdr:col>19</xdr:col>
      <xdr:colOff>0</xdr:colOff>
      <xdr:row>50</xdr:row>
      <xdr:rowOff>25400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664633</xdr:colOff>
      <xdr:row>51</xdr:row>
      <xdr:rowOff>182034</xdr:rowOff>
    </xdr:from>
    <xdr:to>
      <xdr:col>16</xdr:col>
      <xdr:colOff>266700</xdr:colOff>
      <xdr:row>91</xdr:row>
      <xdr:rowOff>122767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712450" y="11482917"/>
          <a:ext cx="8106833" cy="6053667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838201</xdr:colOff>
      <xdr:row>51</xdr:row>
      <xdr:rowOff>152400</xdr:rowOff>
    </xdr:from>
    <xdr:to>
      <xdr:col>8</xdr:col>
      <xdr:colOff>584201</xdr:colOff>
      <xdr:row>102</xdr:row>
      <xdr:rowOff>30684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57801" y="10426700"/>
          <a:ext cx="6400800" cy="101398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158749</xdr:colOff>
      <xdr:row>8</xdr:row>
      <xdr:rowOff>177800</xdr:rowOff>
    </xdr:from>
    <xdr:to>
      <xdr:col>19</xdr:col>
      <xdr:colOff>215900</xdr:colOff>
      <xdr:row>51</xdr:row>
      <xdr:rowOff>12700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639233</xdr:colOff>
      <xdr:row>51</xdr:row>
      <xdr:rowOff>131233</xdr:rowOff>
    </xdr:from>
    <xdr:to>
      <xdr:col>16</xdr:col>
      <xdr:colOff>241300</xdr:colOff>
      <xdr:row>91</xdr:row>
      <xdr:rowOff>110066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687050" y="11432116"/>
          <a:ext cx="8106833" cy="605366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101600</xdr:colOff>
      <xdr:row>51</xdr:row>
      <xdr:rowOff>50800</xdr:rowOff>
    </xdr:from>
    <xdr:to>
      <xdr:col>9</xdr:col>
      <xdr:colOff>447040</xdr:colOff>
      <xdr:row>90</xdr:row>
      <xdr:rowOff>142240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70880" y="10434320"/>
          <a:ext cx="6451600" cy="812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146049</xdr:colOff>
      <xdr:row>8</xdr:row>
      <xdr:rowOff>165100</xdr:rowOff>
    </xdr:from>
    <xdr:to>
      <xdr:col>18</xdr:col>
      <xdr:colOff>368300</xdr:colOff>
      <xdr:row>50</xdr:row>
      <xdr:rowOff>190500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25400</xdr:colOff>
      <xdr:row>51</xdr:row>
      <xdr:rowOff>177800</xdr:rowOff>
    </xdr:from>
    <xdr:to>
      <xdr:col>15</xdr:col>
      <xdr:colOff>300567</xdr:colOff>
      <xdr:row>91</xdr:row>
      <xdr:rowOff>385233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073217" y="11478683"/>
          <a:ext cx="8106833" cy="6053667"/>
        </a:xfrm>
        <a:prstGeom prst="rect">
          <a:avLst/>
        </a:prstGeom>
      </xdr:spPr>
    </xdr:pic>
    <xdr:clientData/>
  </xdr:twoCellAnchor>
  <xdr:twoCellAnchor editAs="oneCell">
    <xdr:from>
      <xdr:col>5</xdr:col>
      <xdr:colOff>254000</xdr:colOff>
      <xdr:row>51</xdr:row>
      <xdr:rowOff>127000</xdr:rowOff>
    </xdr:from>
    <xdr:to>
      <xdr:col>7</xdr:col>
      <xdr:colOff>609600</xdr:colOff>
      <xdr:row>91</xdr:row>
      <xdr:rowOff>355600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0" y="10401300"/>
          <a:ext cx="5143500" cy="8128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l1" displayName="Tabell1" ref="G7:G18" totalsRowCount="1" headerRowDxfId="97" dataDxfId="95" totalsRowDxfId="93" headerRowBorderDxfId="96" tableBorderDxfId="94">
  <tableColumns count="1">
    <tableColumn id="1" xr3:uid="{00000000-0010-0000-0000-000001000000}" name="Potential" totalsRowFunction="custom" dataDxfId="92" totalsRowDxfId="91">
      <calculatedColumnFormula>#REF!</calculatedColumnFormula>
      <totalsRowFormula>Mörkö2!G51</totalsRow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O99"/>
  <sheetViews>
    <sheetView workbookViewId="0">
      <selection activeCell="A14" sqref="A14"/>
    </sheetView>
  </sheetViews>
  <sheetFormatPr defaultColWidth="37.1796875" defaultRowHeight="14.5" x14ac:dyDescent="0.35"/>
  <cols>
    <col min="1" max="1" width="13.36328125" style="9" customWidth="1"/>
    <col min="2" max="2" width="42.453125" style="28" customWidth="1"/>
    <col min="3" max="3" width="26" style="30" customWidth="1"/>
    <col min="4" max="4" width="26.6328125" style="30" customWidth="1"/>
    <col min="5" max="6" width="19.81640625" style="30" customWidth="1"/>
    <col min="7" max="7" width="37.36328125" style="28" customWidth="1"/>
    <col min="8" max="12" width="37.1796875" style="6"/>
    <col min="13" max="16384" width="37.1796875" style="9"/>
  </cols>
  <sheetData>
    <row r="3" spans="2:15" ht="15.5" x14ac:dyDescent="0.35">
      <c r="C3" s="55"/>
    </row>
    <row r="5" spans="2:15" x14ac:dyDescent="0.35">
      <c r="D5" s="29"/>
    </row>
    <row r="6" spans="2:15" s="37" customFormat="1" ht="27" customHeight="1" x14ac:dyDescent="0.6">
      <c r="B6" s="31" t="s">
        <v>87</v>
      </c>
      <c r="C6" s="32"/>
      <c r="D6" s="33" t="s">
        <v>86</v>
      </c>
      <c r="E6" s="32"/>
      <c r="F6" s="32"/>
      <c r="G6" s="34"/>
      <c r="H6" s="35"/>
      <c r="I6" s="36"/>
      <c r="J6" s="36"/>
      <c r="K6" s="36"/>
      <c r="L6" s="36"/>
      <c r="M6" s="36"/>
      <c r="N6" s="36"/>
      <c r="O6" s="36"/>
    </row>
    <row r="7" spans="2:15" ht="15.5" x14ac:dyDescent="0.35">
      <c r="B7" s="51" t="s">
        <v>14</v>
      </c>
      <c r="C7" s="51" t="s">
        <v>20</v>
      </c>
      <c r="D7" s="51" t="s">
        <v>22</v>
      </c>
      <c r="E7" s="51" t="s">
        <v>78</v>
      </c>
      <c r="F7" s="24" t="s">
        <v>36</v>
      </c>
      <c r="G7" s="24" t="s">
        <v>16</v>
      </c>
      <c r="M7" s="6"/>
      <c r="N7" s="6"/>
      <c r="O7" s="6"/>
    </row>
    <row r="8" spans="2:15" x14ac:dyDescent="0.35">
      <c r="B8" s="53"/>
      <c r="C8" s="53" t="s">
        <v>40</v>
      </c>
      <c r="D8" s="53" t="s">
        <v>39</v>
      </c>
      <c r="E8" s="53" t="s">
        <v>38</v>
      </c>
      <c r="F8" s="40" t="s">
        <v>37</v>
      </c>
      <c r="G8" s="78" t="s">
        <v>42</v>
      </c>
      <c r="M8" s="6"/>
      <c r="N8" s="6"/>
      <c r="O8" s="6"/>
    </row>
    <row r="9" spans="2:15" x14ac:dyDescent="0.35">
      <c r="B9" s="53"/>
      <c r="C9" s="54"/>
      <c r="D9" s="54"/>
      <c r="E9" s="54"/>
      <c r="F9" s="38"/>
      <c r="G9" s="62" t="s">
        <v>83</v>
      </c>
      <c r="M9" s="6"/>
      <c r="N9" s="6"/>
      <c r="O9" s="6"/>
    </row>
    <row r="10" spans="2:15" x14ac:dyDescent="0.35">
      <c r="B10" s="53"/>
      <c r="C10" s="54"/>
      <c r="D10" s="54"/>
      <c r="E10" s="54"/>
      <c r="F10" s="38"/>
      <c r="G10" s="62" t="s">
        <v>73</v>
      </c>
      <c r="M10" s="6"/>
      <c r="N10" s="6"/>
      <c r="O10" s="6"/>
    </row>
    <row r="11" spans="2:15" x14ac:dyDescent="0.35">
      <c r="B11" s="53"/>
      <c r="C11" s="54"/>
      <c r="D11" s="54"/>
      <c r="E11" s="54"/>
      <c r="F11" s="38"/>
      <c r="G11" s="60" t="s">
        <v>44</v>
      </c>
      <c r="M11" s="6"/>
      <c r="N11" s="6"/>
      <c r="O11" s="6"/>
    </row>
    <row r="12" spans="2:15" x14ac:dyDescent="0.35">
      <c r="B12" s="15"/>
      <c r="C12" s="16"/>
      <c r="D12" s="16"/>
      <c r="E12" s="16"/>
      <c r="F12" s="59"/>
      <c r="G12" s="61"/>
      <c r="M12" s="6"/>
      <c r="N12" s="6"/>
      <c r="O12" s="6"/>
    </row>
    <row r="13" spans="2:15" ht="26" customHeight="1" x14ac:dyDescent="0.35">
      <c r="B13" s="11" t="s">
        <v>98</v>
      </c>
      <c r="C13" s="19">
        <f>Välnäs!C51</f>
        <v>6</v>
      </c>
      <c r="D13" s="19">
        <f>Välnäs!D51</f>
        <v>5.6875</v>
      </c>
      <c r="E13" s="19">
        <f>Välnäs!E51</f>
        <v>6</v>
      </c>
      <c r="F13" s="19">
        <f>Välnäs!F51</f>
        <v>12</v>
      </c>
      <c r="G13" s="67">
        <f>Välnäs!G51</f>
        <v>29.6875</v>
      </c>
      <c r="H13" s="38"/>
      <c r="I13" s="38"/>
      <c r="J13" s="38"/>
      <c r="M13" s="6"/>
      <c r="N13" s="6"/>
      <c r="O13" s="6"/>
    </row>
    <row r="14" spans="2:15" ht="24" customHeight="1" x14ac:dyDescent="0.35">
      <c r="B14" s="11" t="s">
        <v>223</v>
      </c>
      <c r="C14" s="19">
        <f>Referens!C51</f>
        <v>7.25</v>
      </c>
      <c r="D14" s="19">
        <f>Referens!D51</f>
        <v>7.625</v>
      </c>
      <c r="E14" s="19">
        <f>Referens!E51</f>
        <v>7.3125</v>
      </c>
      <c r="F14" s="19">
        <f>Referens!F51</f>
        <v>14.75</v>
      </c>
      <c r="G14" s="67">
        <f>Referens!G51</f>
        <v>36.9375</v>
      </c>
      <c r="H14" s="38"/>
      <c r="I14" s="38"/>
      <c r="J14" s="38"/>
      <c r="M14" s="6"/>
      <c r="N14" s="6"/>
      <c r="O14" s="6"/>
    </row>
    <row r="15" spans="2:15" ht="29.5" customHeight="1" x14ac:dyDescent="0.35">
      <c r="B15" s="11" t="s">
        <v>88</v>
      </c>
      <c r="C15" s="19">
        <f>Hånnlamb!C51</f>
        <v>6.1875</v>
      </c>
      <c r="D15" s="19">
        <f>Hånnlamb!D51</f>
        <v>6.25</v>
      </c>
      <c r="E15" s="19">
        <f>Hånnlamb!E51</f>
        <v>6.625</v>
      </c>
      <c r="F15" s="19">
        <f>Hånnlamb!F51</f>
        <v>13.25</v>
      </c>
      <c r="G15" s="67">
        <f>Hånnlamb!G51</f>
        <v>32.3125</v>
      </c>
      <c r="H15" s="39"/>
      <c r="J15" s="21"/>
      <c r="M15" s="6"/>
      <c r="N15" s="6"/>
      <c r="O15" s="6"/>
    </row>
    <row r="16" spans="2:15" ht="26" customHeight="1" x14ac:dyDescent="0.35">
      <c r="B16" s="11" t="s">
        <v>90</v>
      </c>
      <c r="C16" s="19">
        <f>Mörkö!C51</f>
        <v>5.7857142857142856</v>
      </c>
      <c r="D16" s="19">
        <f>Mörkö!D51</f>
        <v>6.1428571428571432</v>
      </c>
      <c r="E16" s="19">
        <f>Mörkö!E51</f>
        <v>6.4285714285714288</v>
      </c>
      <c r="F16" s="19">
        <f>Mörkö!F51</f>
        <v>11.714285714285714</v>
      </c>
      <c r="G16" s="67">
        <v>30.07</v>
      </c>
      <c r="H16" s="39"/>
      <c r="L16" s="21"/>
      <c r="M16" s="6"/>
      <c r="N16" s="6"/>
      <c r="O16" s="6"/>
    </row>
    <row r="17" spans="1:15" ht="26" customHeight="1" x14ac:dyDescent="0.35">
      <c r="B17" s="11" t="s">
        <v>91</v>
      </c>
      <c r="C17" s="67">
        <f>Hällagård!C51</f>
        <v>5.9285714285714288</v>
      </c>
      <c r="D17" s="67">
        <f>Hällagård!D51</f>
        <v>6.1428571428571432</v>
      </c>
      <c r="E17" s="67">
        <f>Hällagård!E51</f>
        <v>5.8571428571428568</v>
      </c>
      <c r="F17" s="67">
        <f>Hällagård!F51</f>
        <v>11.571428571428571</v>
      </c>
      <c r="G17" s="67">
        <f>Hällagård!G51</f>
        <v>29.5</v>
      </c>
      <c r="H17" s="38"/>
      <c r="I17" s="38"/>
      <c r="J17" s="38"/>
      <c r="L17" s="21"/>
      <c r="M17" s="6"/>
      <c r="N17" s="6"/>
      <c r="O17" s="6"/>
    </row>
    <row r="18" spans="1:15" ht="26" customHeight="1" x14ac:dyDescent="0.35">
      <c r="B18" s="11" t="s">
        <v>89</v>
      </c>
      <c r="C18" s="67">
        <v>7.64</v>
      </c>
      <c r="D18" s="67">
        <v>6.14</v>
      </c>
      <c r="E18" s="67">
        <v>6.43</v>
      </c>
      <c r="F18" s="67">
        <v>13.71</v>
      </c>
      <c r="G18" s="79">
        <f>Mörkö2!G51</f>
        <v>33.928571428571431</v>
      </c>
      <c r="H18" s="38"/>
      <c r="I18" s="38"/>
      <c r="J18" s="38"/>
      <c r="L18" s="21"/>
      <c r="M18" s="6"/>
      <c r="N18" s="6"/>
      <c r="O18" s="6"/>
    </row>
    <row r="19" spans="1:15" ht="26" customHeight="1" x14ac:dyDescent="0.35">
      <c r="B19" s="11" t="s">
        <v>92</v>
      </c>
      <c r="C19" s="67">
        <v>5.86</v>
      </c>
      <c r="D19" s="67">
        <v>5.14</v>
      </c>
      <c r="E19" s="67">
        <v>5.21</v>
      </c>
      <c r="F19" s="67">
        <v>11.86</v>
      </c>
      <c r="G19" s="67">
        <f>Onsberga!G51</f>
        <v>28.071428571428573</v>
      </c>
      <c r="H19" s="38"/>
      <c r="I19" s="38"/>
      <c r="J19" s="38"/>
      <c r="L19" s="21"/>
      <c r="M19" s="6"/>
      <c r="N19" s="6"/>
      <c r="O19" s="6"/>
    </row>
    <row r="20" spans="1:15" ht="23" customHeight="1" x14ac:dyDescent="0.35">
      <c r="B20" s="11"/>
      <c r="C20" s="67">
        <v>0</v>
      </c>
      <c r="D20" s="67">
        <v>0</v>
      </c>
      <c r="E20" s="67">
        <v>0</v>
      </c>
      <c r="F20" s="67">
        <v>0</v>
      </c>
      <c r="G20" s="67">
        <v>0</v>
      </c>
    </row>
    <row r="21" spans="1:15" ht="21" customHeight="1" x14ac:dyDescent="0.35">
      <c r="B21" s="57"/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8"/>
    </row>
    <row r="22" spans="1:15" s="6" customFormat="1" ht="21" customHeight="1" x14ac:dyDescent="0.35">
      <c r="B22" s="57"/>
      <c r="C22" s="67">
        <v>0</v>
      </c>
      <c r="D22" s="67">
        <v>0</v>
      </c>
      <c r="E22" s="67">
        <v>0</v>
      </c>
      <c r="F22" s="67">
        <v>0</v>
      </c>
      <c r="G22" s="67">
        <v>0</v>
      </c>
    </row>
    <row r="23" spans="1:15" s="6" customFormat="1" ht="21" customHeight="1" x14ac:dyDescent="0.35">
      <c r="B23" s="43" t="s">
        <v>19</v>
      </c>
      <c r="C23" s="41"/>
      <c r="D23" s="41"/>
      <c r="E23" s="39"/>
      <c r="F23" s="39"/>
      <c r="G23" s="40"/>
    </row>
    <row r="24" spans="1:15" s="6" customFormat="1" ht="21" customHeight="1" x14ac:dyDescent="0.35">
      <c r="C24" s="38"/>
      <c r="D24" s="41"/>
      <c r="E24" s="39"/>
      <c r="F24" s="39"/>
      <c r="G24" s="49"/>
    </row>
    <row r="25" spans="1:15" s="6" customFormat="1" ht="21" customHeight="1" x14ac:dyDescent="0.35">
      <c r="C25" s="38"/>
      <c r="D25" s="41"/>
      <c r="E25" s="39"/>
      <c r="F25" s="39"/>
      <c r="G25" s="43"/>
    </row>
    <row r="26" spans="1:15" s="6" customFormat="1" ht="21" customHeight="1" x14ac:dyDescent="0.35">
      <c r="C26" s="38"/>
      <c r="D26" s="41"/>
      <c r="E26" s="39"/>
      <c r="F26" s="39"/>
      <c r="G26" s="40"/>
    </row>
    <row r="27" spans="1:15" s="6" customFormat="1" ht="15.5" x14ac:dyDescent="0.35">
      <c r="B27" s="10"/>
      <c r="C27" s="44"/>
      <c r="D27" s="44"/>
      <c r="E27" s="38"/>
      <c r="F27" s="38"/>
      <c r="G27" s="40"/>
    </row>
    <row r="28" spans="1:15" s="6" customFormat="1" ht="23" customHeight="1" x14ac:dyDescent="0.35">
      <c r="B28" s="10"/>
      <c r="C28" s="44"/>
      <c r="D28" s="44"/>
      <c r="E28" s="45"/>
      <c r="F28" s="45"/>
      <c r="G28" s="40"/>
    </row>
    <row r="29" spans="1:15" ht="23" customHeight="1" x14ac:dyDescent="0.35">
      <c r="A29" s="6"/>
      <c r="B29" s="52"/>
      <c r="C29" s="44"/>
      <c r="D29" s="44"/>
      <c r="E29" s="38"/>
      <c r="F29" s="38"/>
      <c r="G29" s="40"/>
    </row>
    <row r="30" spans="1:15" ht="23" customHeight="1" x14ac:dyDescent="0.35">
      <c r="A30" s="6"/>
      <c r="B30" s="6"/>
      <c r="C30" s="6"/>
      <c r="D30" s="38"/>
      <c r="E30" s="38"/>
      <c r="F30" s="38"/>
      <c r="G30" s="40"/>
    </row>
    <row r="31" spans="1:15" ht="23" customHeight="1" x14ac:dyDescent="0.35">
      <c r="A31" s="6"/>
      <c r="B31" s="6"/>
      <c r="C31" s="24" t="s">
        <v>41</v>
      </c>
      <c r="D31" s="42" t="s">
        <v>22</v>
      </c>
      <c r="E31" s="42" t="s">
        <v>60</v>
      </c>
      <c r="F31" s="24" t="s">
        <v>36</v>
      </c>
      <c r="G31" s="24" t="s">
        <v>16</v>
      </c>
    </row>
    <row r="32" spans="1:15" ht="23" customHeight="1" x14ac:dyDescent="0.35">
      <c r="A32" s="6"/>
      <c r="B32" s="24" t="s">
        <v>26</v>
      </c>
      <c r="C32" s="50">
        <f t="shared" ref="C32:G40" si="0">C13</f>
        <v>6</v>
      </c>
      <c r="D32" s="50">
        <f t="shared" si="0"/>
        <v>5.6875</v>
      </c>
      <c r="E32" s="50">
        <f t="shared" si="0"/>
        <v>6</v>
      </c>
      <c r="F32" s="50">
        <f t="shared" si="0"/>
        <v>12</v>
      </c>
      <c r="G32" s="50">
        <f t="shared" si="0"/>
        <v>29.6875</v>
      </c>
    </row>
    <row r="33" spans="1:12" s="46" customFormat="1" ht="23" customHeight="1" x14ac:dyDescent="0.35">
      <c r="A33" s="26"/>
      <c r="B33" s="24" t="s">
        <v>27</v>
      </c>
      <c r="C33" s="50">
        <f t="shared" si="0"/>
        <v>7.25</v>
      </c>
      <c r="D33" s="50">
        <f t="shared" si="0"/>
        <v>7.625</v>
      </c>
      <c r="E33" s="50">
        <f t="shared" si="0"/>
        <v>7.3125</v>
      </c>
      <c r="F33" s="50">
        <f>F14</f>
        <v>14.75</v>
      </c>
      <c r="G33" s="50">
        <f t="shared" si="0"/>
        <v>36.9375</v>
      </c>
      <c r="H33" s="26"/>
      <c r="I33" s="26"/>
      <c r="J33" s="26"/>
      <c r="K33" s="26"/>
      <c r="L33" s="26"/>
    </row>
    <row r="34" spans="1:12" ht="23" customHeight="1" x14ac:dyDescent="0.35">
      <c r="A34" s="6"/>
      <c r="B34" s="24" t="s">
        <v>28</v>
      </c>
      <c r="C34" s="50">
        <f t="shared" si="0"/>
        <v>6.1875</v>
      </c>
      <c r="D34" s="50">
        <f t="shared" si="0"/>
        <v>6.25</v>
      </c>
      <c r="E34" s="50">
        <f t="shared" si="0"/>
        <v>6.625</v>
      </c>
      <c r="F34" s="50">
        <f t="shared" si="0"/>
        <v>13.25</v>
      </c>
      <c r="G34" s="50">
        <f t="shared" si="0"/>
        <v>32.3125</v>
      </c>
    </row>
    <row r="35" spans="1:12" ht="23" customHeight="1" x14ac:dyDescent="0.35">
      <c r="A35" s="6"/>
      <c r="B35" s="24" t="s">
        <v>29</v>
      </c>
      <c r="C35" s="50">
        <f t="shared" si="0"/>
        <v>5.7857142857142856</v>
      </c>
      <c r="D35" s="50">
        <f t="shared" si="0"/>
        <v>6.1428571428571432</v>
      </c>
      <c r="E35" s="50">
        <f t="shared" si="0"/>
        <v>6.4285714285714288</v>
      </c>
      <c r="F35" s="50">
        <f t="shared" si="0"/>
        <v>11.714285714285714</v>
      </c>
      <c r="G35" s="50">
        <f>G16</f>
        <v>30.07</v>
      </c>
    </row>
    <row r="36" spans="1:12" ht="23" customHeight="1" x14ac:dyDescent="0.35">
      <c r="A36" s="6"/>
      <c r="B36" s="24" t="s">
        <v>30</v>
      </c>
      <c r="C36" s="50">
        <f t="shared" si="0"/>
        <v>5.9285714285714288</v>
      </c>
      <c r="D36" s="50">
        <f t="shared" si="0"/>
        <v>6.1428571428571432</v>
      </c>
      <c r="E36" s="50">
        <f t="shared" si="0"/>
        <v>5.8571428571428568</v>
      </c>
      <c r="F36" s="50">
        <f t="shared" si="0"/>
        <v>11.571428571428571</v>
      </c>
      <c r="G36" s="60">
        <f t="shared" si="0"/>
        <v>29.5</v>
      </c>
    </row>
    <row r="37" spans="1:12" ht="23" customHeight="1" x14ac:dyDescent="0.35">
      <c r="A37" s="6"/>
      <c r="B37" s="24" t="s">
        <v>23</v>
      </c>
      <c r="C37" s="50">
        <f t="shared" si="0"/>
        <v>7.64</v>
      </c>
      <c r="D37" s="50">
        <f t="shared" si="0"/>
        <v>6.14</v>
      </c>
      <c r="E37" s="50">
        <f t="shared" si="0"/>
        <v>6.43</v>
      </c>
      <c r="F37" s="50">
        <f t="shared" si="0"/>
        <v>13.71</v>
      </c>
      <c r="G37" s="60">
        <f t="shared" si="0"/>
        <v>33.928571428571431</v>
      </c>
    </row>
    <row r="38" spans="1:12" ht="23" customHeight="1" x14ac:dyDescent="0.35">
      <c r="A38" s="6"/>
      <c r="B38" s="24" t="s">
        <v>24</v>
      </c>
      <c r="C38" s="50">
        <f t="shared" si="0"/>
        <v>5.86</v>
      </c>
      <c r="D38" s="50">
        <f t="shared" si="0"/>
        <v>5.14</v>
      </c>
      <c r="E38" s="50">
        <f t="shared" si="0"/>
        <v>5.21</v>
      </c>
      <c r="F38" s="50">
        <f t="shared" si="0"/>
        <v>11.86</v>
      </c>
      <c r="G38" s="60">
        <f t="shared" si="0"/>
        <v>28.071428571428573</v>
      </c>
    </row>
    <row r="39" spans="1:12" ht="23" customHeight="1" x14ac:dyDescent="0.35">
      <c r="A39" s="6"/>
      <c r="B39" s="24" t="s">
        <v>25</v>
      </c>
      <c r="C39" s="50">
        <f t="shared" si="0"/>
        <v>0</v>
      </c>
      <c r="D39" s="50">
        <f t="shared" si="0"/>
        <v>0</v>
      </c>
      <c r="E39" s="50">
        <f t="shared" si="0"/>
        <v>0</v>
      </c>
      <c r="F39" s="50">
        <f t="shared" si="0"/>
        <v>0</v>
      </c>
      <c r="G39" s="60">
        <f t="shared" si="0"/>
        <v>0</v>
      </c>
    </row>
    <row r="40" spans="1:12" ht="23" customHeight="1" x14ac:dyDescent="0.35">
      <c r="A40" s="6"/>
      <c r="B40" s="24">
        <v>9</v>
      </c>
      <c r="C40" s="50">
        <f t="shared" si="0"/>
        <v>0</v>
      </c>
      <c r="D40" s="50">
        <f t="shared" si="0"/>
        <v>0</v>
      </c>
      <c r="E40" s="50">
        <f t="shared" si="0"/>
        <v>0</v>
      </c>
      <c r="F40" s="50">
        <f t="shared" si="0"/>
        <v>0</v>
      </c>
      <c r="G40" s="60">
        <f t="shared" si="0"/>
        <v>0</v>
      </c>
    </row>
    <row r="41" spans="1:12" ht="23" customHeight="1" x14ac:dyDescent="0.35">
      <c r="A41" s="6"/>
      <c r="B41" s="24">
        <v>10</v>
      </c>
      <c r="C41" s="50">
        <f>C22</f>
        <v>0</v>
      </c>
      <c r="D41" s="50">
        <f>D22</f>
        <v>0</v>
      </c>
      <c r="E41" s="50">
        <f>E22</f>
        <v>0</v>
      </c>
      <c r="F41" s="50">
        <f>F22</f>
        <v>0</v>
      </c>
      <c r="G41" s="75">
        <f>G22</f>
        <v>0</v>
      </c>
    </row>
    <row r="42" spans="1:12" ht="15.5" x14ac:dyDescent="0.35">
      <c r="A42" s="6"/>
      <c r="B42" s="24"/>
      <c r="C42" s="50"/>
      <c r="D42" s="50"/>
      <c r="E42" s="50"/>
      <c r="F42" s="50"/>
      <c r="G42" s="40"/>
    </row>
    <row r="43" spans="1:12" ht="15.5" x14ac:dyDescent="0.35">
      <c r="A43" s="6"/>
      <c r="B43" s="40"/>
      <c r="C43" s="50"/>
      <c r="D43" s="38"/>
      <c r="E43" s="38"/>
      <c r="F43" s="38"/>
      <c r="G43" s="40"/>
    </row>
    <row r="44" spans="1:12" ht="18.5" customHeight="1" x14ac:dyDescent="0.35">
      <c r="A44" s="6"/>
      <c r="B44" s="40"/>
      <c r="C44" s="50"/>
      <c r="D44" s="38"/>
      <c r="E44" s="38"/>
      <c r="F44" s="38"/>
      <c r="G44" s="40"/>
    </row>
    <row r="45" spans="1:12" ht="18.5" customHeight="1" x14ac:dyDescent="0.35">
      <c r="A45" s="6"/>
      <c r="B45" s="43"/>
      <c r="C45" s="50"/>
      <c r="D45" s="39"/>
      <c r="E45" s="39"/>
      <c r="F45" s="39"/>
      <c r="G45" s="43"/>
    </row>
    <row r="46" spans="1:12" ht="15.5" x14ac:dyDescent="0.35">
      <c r="A46" s="6"/>
      <c r="B46" s="40"/>
      <c r="C46" s="50"/>
      <c r="D46" s="38"/>
      <c r="E46" s="38"/>
      <c r="F46" s="38"/>
      <c r="G46" s="40"/>
    </row>
    <row r="47" spans="1:12" x14ac:dyDescent="0.35">
      <c r="B47" s="40"/>
      <c r="C47" s="38"/>
      <c r="D47" s="38"/>
      <c r="E47" s="38"/>
      <c r="F47" s="38"/>
      <c r="G47" s="40"/>
    </row>
    <row r="48" spans="1:12" x14ac:dyDescent="0.35">
      <c r="B48" s="40"/>
      <c r="C48" s="38"/>
      <c r="D48" s="38"/>
      <c r="E48" s="38"/>
      <c r="F48" s="38"/>
      <c r="G48" s="40"/>
    </row>
    <row r="49" spans="2:7" x14ac:dyDescent="0.35">
      <c r="B49" s="40"/>
      <c r="C49" s="38"/>
      <c r="D49" s="38"/>
      <c r="E49" s="38"/>
      <c r="F49" s="38"/>
      <c r="G49" s="40"/>
    </row>
    <row r="50" spans="2:7" x14ac:dyDescent="0.35">
      <c r="B50" s="40"/>
      <c r="C50" s="38"/>
      <c r="D50" s="38"/>
      <c r="E50" s="38"/>
      <c r="F50" s="38"/>
      <c r="G50" s="40"/>
    </row>
    <row r="51" spans="2:7" x14ac:dyDescent="0.35">
      <c r="B51" s="40"/>
      <c r="C51" s="38"/>
      <c r="D51" s="38"/>
      <c r="E51" s="38"/>
      <c r="F51" s="38"/>
      <c r="G51" s="40"/>
    </row>
    <row r="52" spans="2:7" x14ac:dyDescent="0.35">
      <c r="B52" s="40"/>
      <c r="C52" s="38"/>
      <c r="D52" s="38"/>
      <c r="E52" s="38"/>
      <c r="F52" s="38"/>
      <c r="G52" s="40"/>
    </row>
    <row r="53" spans="2:7" x14ac:dyDescent="0.35">
      <c r="B53" s="40"/>
      <c r="C53" s="38"/>
      <c r="D53" s="38"/>
      <c r="E53" s="38"/>
      <c r="F53" s="38"/>
      <c r="G53" s="40"/>
    </row>
    <row r="54" spans="2:7" x14ac:dyDescent="0.35">
      <c r="B54" s="40"/>
      <c r="C54" s="38"/>
      <c r="D54" s="38"/>
      <c r="E54" s="38"/>
      <c r="F54" s="38"/>
      <c r="G54" s="40"/>
    </row>
    <row r="55" spans="2:7" x14ac:dyDescent="0.35">
      <c r="B55" s="40"/>
      <c r="C55" s="38"/>
      <c r="D55" s="38"/>
      <c r="E55" s="38"/>
      <c r="F55" s="38"/>
      <c r="G55" s="40"/>
    </row>
    <row r="56" spans="2:7" x14ac:dyDescent="0.35">
      <c r="B56" s="40"/>
      <c r="C56" s="38"/>
      <c r="D56" s="38"/>
      <c r="E56" s="38"/>
      <c r="F56" s="38"/>
      <c r="G56" s="40"/>
    </row>
    <row r="57" spans="2:7" x14ac:dyDescent="0.35">
      <c r="B57" s="40"/>
      <c r="C57" s="38"/>
      <c r="D57" s="38"/>
      <c r="E57" s="38"/>
      <c r="F57" s="38"/>
      <c r="G57" s="40"/>
    </row>
    <row r="58" spans="2:7" x14ac:dyDescent="0.35">
      <c r="B58" s="40"/>
      <c r="C58" s="38"/>
      <c r="D58" s="38"/>
      <c r="E58" s="38"/>
      <c r="F58" s="38"/>
      <c r="G58" s="40"/>
    </row>
    <row r="59" spans="2:7" x14ac:dyDescent="0.35">
      <c r="B59" s="40"/>
      <c r="C59" s="48"/>
      <c r="D59" s="48"/>
      <c r="E59" s="48"/>
      <c r="F59" s="48"/>
      <c r="G59" s="47"/>
    </row>
    <row r="60" spans="2:7" ht="23.5" customHeight="1" x14ac:dyDescent="0.35">
      <c r="B60" s="40"/>
      <c r="C60" s="38"/>
      <c r="D60" s="38"/>
      <c r="E60" s="38"/>
      <c r="F60" s="38"/>
      <c r="G60" s="40"/>
    </row>
    <row r="61" spans="2:7" ht="23.5" customHeight="1" x14ac:dyDescent="0.35">
      <c r="B61" s="40"/>
      <c r="C61" s="38"/>
      <c r="D61" s="38"/>
      <c r="E61" s="38"/>
      <c r="F61" s="38"/>
      <c r="G61" s="40"/>
    </row>
    <row r="62" spans="2:7" ht="33.5" customHeight="1" x14ac:dyDescent="0.35">
      <c r="B62" s="40"/>
      <c r="C62" s="38"/>
      <c r="D62" s="38"/>
      <c r="E62" s="38"/>
      <c r="F62" s="38"/>
      <c r="G62" s="40"/>
    </row>
    <row r="63" spans="2:7" x14ac:dyDescent="0.35">
      <c r="B63" s="40"/>
      <c r="C63" s="38"/>
      <c r="D63" s="38"/>
      <c r="E63" s="38"/>
      <c r="F63" s="38"/>
      <c r="G63" s="40"/>
    </row>
    <row r="64" spans="2:7" x14ac:dyDescent="0.35">
      <c r="B64" s="40"/>
      <c r="C64" s="38"/>
      <c r="D64" s="38"/>
      <c r="E64" s="38"/>
      <c r="F64" s="38"/>
      <c r="G64" s="40"/>
    </row>
    <row r="65" spans="2:7" ht="17" customHeight="1" x14ac:dyDescent="0.35">
      <c r="B65" s="40"/>
      <c r="C65" s="38"/>
      <c r="D65" s="38"/>
      <c r="E65" s="38"/>
      <c r="F65" s="38"/>
      <c r="G65" s="40"/>
    </row>
    <row r="66" spans="2:7" s="6" customFormat="1" ht="15.5" customHeight="1" x14ac:dyDescent="0.35">
      <c r="B66" s="40"/>
      <c r="C66" s="38"/>
      <c r="D66" s="38"/>
      <c r="E66" s="38"/>
      <c r="F66" s="38"/>
      <c r="G66" s="40"/>
    </row>
    <row r="67" spans="2:7" s="6" customFormat="1" x14ac:dyDescent="0.35">
      <c r="B67" s="40"/>
      <c r="C67" s="38"/>
      <c r="D67" s="38"/>
      <c r="E67" s="38"/>
      <c r="F67" s="38"/>
      <c r="G67" s="40"/>
    </row>
    <row r="68" spans="2:7" s="6" customFormat="1" x14ac:dyDescent="0.35">
      <c r="B68" s="40"/>
      <c r="C68" s="38"/>
      <c r="D68" s="38"/>
      <c r="E68" s="38"/>
      <c r="F68" s="38"/>
      <c r="G68" s="40"/>
    </row>
    <row r="69" spans="2:7" s="6" customFormat="1" x14ac:dyDescent="0.35">
      <c r="B69" s="40"/>
      <c r="C69" s="38"/>
      <c r="D69" s="38"/>
      <c r="E69" s="38"/>
      <c r="F69" s="38"/>
      <c r="G69" s="40"/>
    </row>
    <row r="70" spans="2:7" s="6" customFormat="1" x14ac:dyDescent="0.35">
      <c r="B70" s="40"/>
      <c r="C70" s="38"/>
      <c r="D70" s="38"/>
      <c r="E70" s="38"/>
      <c r="F70" s="38"/>
      <c r="G70" s="40"/>
    </row>
    <row r="71" spans="2:7" s="6" customFormat="1" x14ac:dyDescent="0.35">
      <c r="B71" s="40"/>
      <c r="C71" s="38"/>
      <c r="D71" s="38"/>
      <c r="E71" s="38"/>
      <c r="F71" s="38"/>
      <c r="G71" s="40"/>
    </row>
    <row r="72" spans="2:7" s="6" customFormat="1" x14ac:dyDescent="0.35">
      <c r="B72" s="40"/>
      <c r="C72" s="38"/>
      <c r="D72" s="38"/>
      <c r="E72" s="38"/>
      <c r="F72" s="38"/>
      <c r="G72" s="40"/>
    </row>
    <row r="73" spans="2:7" s="6" customFormat="1" x14ac:dyDescent="0.35">
      <c r="B73" s="40"/>
      <c r="C73" s="38"/>
      <c r="D73" s="38"/>
      <c r="E73" s="38"/>
      <c r="F73" s="38"/>
      <c r="G73" s="40"/>
    </row>
    <row r="74" spans="2:7" s="6" customFormat="1" x14ac:dyDescent="0.35">
      <c r="B74" s="40"/>
      <c r="C74" s="38"/>
      <c r="D74" s="38"/>
      <c r="E74" s="38"/>
      <c r="F74" s="38"/>
      <c r="G74" s="40"/>
    </row>
    <row r="75" spans="2:7" s="6" customFormat="1" x14ac:dyDescent="0.35">
      <c r="B75" s="40"/>
      <c r="C75" s="38"/>
      <c r="D75" s="38"/>
      <c r="E75" s="38"/>
      <c r="F75" s="38"/>
      <c r="G75" s="40"/>
    </row>
    <row r="76" spans="2:7" s="6" customFormat="1" x14ac:dyDescent="0.35">
      <c r="B76" s="49"/>
      <c r="C76" s="48"/>
      <c r="D76" s="48"/>
      <c r="E76" s="48"/>
      <c r="F76" s="48"/>
      <c r="G76" s="47"/>
    </row>
    <row r="77" spans="2:7" s="6" customFormat="1" x14ac:dyDescent="0.35">
      <c r="B77" s="40"/>
      <c r="C77" s="38"/>
      <c r="D77" s="38"/>
      <c r="E77" s="38"/>
      <c r="F77" s="38"/>
      <c r="G77" s="40"/>
    </row>
    <row r="78" spans="2:7" s="6" customFormat="1" x14ac:dyDescent="0.35">
      <c r="B78" s="40"/>
      <c r="C78" s="38"/>
      <c r="D78" s="38"/>
      <c r="E78" s="38"/>
      <c r="F78" s="38"/>
      <c r="G78" s="40"/>
    </row>
    <row r="79" spans="2:7" s="6" customFormat="1" ht="18.5" customHeight="1" x14ac:dyDescent="0.35">
      <c r="B79" s="40"/>
      <c r="C79" s="38"/>
      <c r="D79" s="38"/>
      <c r="E79" s="38"/>
      <c r="F79" s="38"/>
      <c r="G79" s="40"/>
    </row>
    <row r="80" spans="2:7" s="6" customFormat="1" x14ac:dyDescent="0.35">
      <c r="B80" s="49"/>
      <c r="C80" s="38"/>
      <c r="D80" s="38"/>
      <c r="E80" s="38"/>
      <c r="F80" s="38"/>
      <c r="G80" s="40"/>
    </row>
    <row r="81" spans="2:7" s="6" customFormat="1" x14ac:dyDescent="0.35">
      <c r="B81" s="40"/>
      <c r="C81" s="38"/>
      <c r="D81" s="38"/>
      <c r="E81" s="38"/>
      <c r="F81" s="38"/>
      <c r="G81" s="40"/>
    </row>
    <row r="82" spans="2:7" s="6" customFormat="1" x14ac:dyDescent="0.35">
      <c r="B82" s="40"/>
      <c r="C82" s="38"/>
      <c r="D82" s="38"/>
      <c r="E82" s="38"/>
      <c r="F82" s="38"/>
      <c r="G82" s="40"/>
    </row>
    <row r="83" spans="2:7" s="6" customFormat="1" x14ac:dyDescent="0.35">
      <c r="B83" s="40"/>
      <c r="C83" s="38"/>
      <c r="D83" s="38"/>
      <c r="E83" s="38"/>
      <c r="F83" s="38"/>
      <c r="G83" s="40"/>
    </row>
    <row r="84" spans="2:7" s="6" customFormat="1" x14ac:dyDescent="0.35">
      <c r="B84" s="40"/>
      <c r="C84" s="38"/>
      <c r="D84" s="38"/>
      <c r="E84" s="38"/>
      <c r="F84" s="38"/>
      <c r="G84" s="40"/>
    </row>
    <row r="85" spans="2:7" s="6" customFormat="1" x14ac:dyDescent="0.35">
      <c r="B85" s="40"/>
      <c r="C85" s="38"/>
      <c r="D85" s="38"/>
      <c r="E85" s="38"/>
      <c r="F85" s="38"/>
      <c r="G85" s="40"/>
    </row>
    <row r="86" spans="2:7" s="6" customFormat="1" x14ac:dyDescent="0.35">
      <c r="B86" s="40"/>
      <c r="C86" s="38"/>
      <c r="D86" s="38"/>
      <c r="E86" s="38"/>
      <c r="F86" s="38"/>
      <c r="G86" s="40"/>
    </row>
    <row r="87" spans="2:7" s="6" customFormat="1" x14ac:dyDescent="0.35">
      <c r="B87" s="40"/>
      <c r="C87" s="38"/>
      <c r="D87" s="38"/>
      <c r="E87" s="38"/>
      <c r="F87" s="38"/>
      <c r="G87" s="40"/>
    </row>
    <row r="88" spans="2:7" s="6" customFormat="1" x14ac:dyDescent="0.35">
      <c r="B88" s="40"/>
      <c r="C88" s="38"/>
      <c r="D88" s="38"/>
      <c r="E88" s="38"/>
      <c r="F88" s="38"/>
      <c r="G88" s="40"/>
    </row>
    <row r="89" spans="2:7" s="6" customFormat="1" ht="23.5" customHeight="1" x14ac:dyDescent="0.35">
      <c r="B89" s="40"/>
      <c r="C89" s="38"/>
      <c r="D89" s="38"/>
      <c r="E89" s="38"/>
      <c r="F89" s="38"/>
      <c r="G89" s="40"/>
    </row>
    <row r="90" spans="2:7" s="6" customFormat="1" ht="23.5" customHeight="1" x14ac:dyDescent="0.35">
      <c r="B90" s="40"/>
      <c r="C90" s="38"/>
      <c r="D90" s="38"/>
      <c r="E90" s="38"/>
      <c r="F90" s="38"/>
      <c r="G90" s="40"/>
    </row>
    <row r="91" spans="2:7" s="6" customFormat="1" ht="23.5" customHeight="1" x14ac:dyDescent="0.35">
      <c r="B91" s="40"/>
      <c r="C91" s="38"/>
      <c r="D91" s="38"/>
      <c r="E91" s="38"/>
      <c r="F91" s="38"/>
      <c r="G91" s="40"/>
    </row>
    <row r="92" spans="2:7" s="6" customFormat="1" ht="23.5" customHeight="1" x14ac:dyDescent="0.35">
      <c r="B92" s="40"/>
      <c r="C92" s="38"/>
      <c r="D92" s="38"/>
      <c r="E92" s="38"/>
      <c r="F92" s="38"/>
      <c r="G92" s="40"/>
    </row>
    <row r="93" spans="2:7" s="6" customFormat="1" ht="23.5" customHeight="1" x14ac:dyDescent="0.35">
      <c r="B93" s="49"/>
      <c r="C93" s="48"/>
      <c r="D93" s="48"/>
      <c r="E93" s="48"/>
      <c r="F93" s="48"/>
      <c r="G93" s="47"/>
    </row>
    <row r="94" spans="2:7" s="6" customFormat="1" ht="26" customHeight="1" x14ac:dyDescent="0.35">
      <c r="B94" s="40"/>
      <c r="C94" s="38"/>
      <c r="D94" s="38"/>
      <c r="E94" s="38"/>
      <c r="F94" s="38"/>
      <c r="G94" s="40"/>
    </row>
    <row r="95" spans="2:7" s="6" customFormat="1" ht="14.5" customHeight="1" x14ac:dyDescent="0.35">
      <c r="B95" s="49"/>
      <c r="C95" s="38"/>
      <c r="D95" s="38"/>
      <c r="E95" s="38"/>
      <c r="F95" s="38"/>
      <c r="G95" s="40"/>
    </row>
    <row r="96" spans="2:7" s="6" customFormat="1" x14ac:dyDescent="0.35">
      <c r="B96" s="43"/>
      <c r="C96" s="38"/>
      <c r="D96" s="38"/>
      <c r="E96" s="38"/>
      <c r="F96" s="38"/>
      <c r="G96" s="40"/>
    </row>
    <row r="97" spans="2:7" s="6" customFormat="1" x14ac:dyDescent="0.35">
      <c r="B97" s="40"/>
      <c r="C97" s="38"/>
      <c r="D97" s="38"/>
      <c r="E97" s="38"/>
      <c r="F97" s="38"/>
      <c r="G97" s="40"/>
    </row>
    <row r="98" spans="2:7" s="6" customFormat="1" x14ac:dyDescent="0.35">
      <c r="B98" s="40"/>
      <c r="C98" s="38"/>
      <c r="D98" s="38"/>
      <c r="E98" s="38"/>
      <c r="F98" s="38"/>
      <c r="G98" s="40"/>
    </row>
    <row r="99" spans="2:7" s="6" customFormat="1" x14ac:dyDescent="0.35">
      <c r="B99" s="40"/>
      <c r="C99" s="38"/>
      <c r="D99" s="38"/>
      <c r="E99" s="38"/>
      <c r="F99" s="38"/>
      <c r="G99" s="40"/>
    </row>
  </sheetData>
  <conditionalFormatting sqref="G8">
    <cfRule type="cellIs" dxfId="103" priority="5" operator="lessThan">
      <formula>1</formula>
    </cfRule>
    <cfRule type="cellIs" dxfId="102" priority="6" operator="lessThan">
      <formula>1</formula>
    </cfRule>
  </conditionalFormatting>
  <conditionalFormatting sqref="G9">
    <cfRule type="cellIs" dxfId="101" priority="3" operator="lessThan">
      <formula>1</formula>
    </cfRule>
    <cfRule type="cellIs" dxfId="100" priority="4" operator="lessThan">
      <formula>1</formula>
    </cfRule>
  </conditionalFormatting>
  <conditionalFormatting sqref="G10">
    <cfRule type="cellIs" dxfId="99" priority="1" operator="lessThan">
      <formula>1</formula>
    </cfRule>
    <cfRule type="cellIs" dxfId="98" priority="2" operator="lessThan">
      <formula>1</formula>
    </cfRule>
  </conditionalFormatting>
  <pageMargins left="3.937007874015748E-2" right="3.937007874015748E-2" top="0.74803149606299213" bottom="0.74803149606299213" header="0.31496062992125984" footer="0.31496062992125984"/>
  <pageSetup paperSize="9" orientation="portrait"/>
  <ignoredErrors>
    <ignoredError sqref="G8:G11 G13:G15 G17" calculatedColumn="1"/>
  </ignoredErrors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O125"/>
  <sheetViews>
    <sheetView workbookViewId="0">
      <selection activeCell="B74" sqref="B74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3" width="11.36328125" style="1" customWidth="1"/>
    <col min="4" max="4" width="9.6328125" style="1" customWidth="1"/>
    <col min="5" max="5" width="10.36328125" style="1" customWidth="1"/>
    <col min="6" max="6" width="13.453125" style="1" customWidth="1"/>
    <col min="7" max="7" width="26.36328125" style="1" customWidth="1"/>
    <col min="8" max="8" width="15.179687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93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94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8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ht="29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8" si="0">C15</f>
        <v>7</v>
      </c>
      <c r="L14" s="63">
        <f t="shared" si="0"/>
        <v>6</v>
      </c>
      <c r="M14" s="63">
        <f t="shared" si="0"/>
        <v>7</v>
      </c>
      <c r="N14" s="63">
        <f t="shared" si="0"/>
        <v>7</v>
      </c>
      <c r="O14" s="63"/>
    </row>
    <row r="15" spans="2:15" x14ac:dyDescent="0.35">
      <c r="B15" s="15" t="s">
        <v>3</v>
      </c>
      <c r="C15" s="72">
        <v>7</v>
      </c>
      <c r="D15" s="72">
        <v>6</v>
      </c>
      <c r="E15" s="72">
        <v>7</v>
      </c>
      <c r="F15" s="72">
        <v>7</v>
      </c>
      <c r="G15" s="66"/>
      <c r="J15" s="1" t="str">
        <f t="shared" ref="J15:J24" si="1">B16</f>
        <v>Kock2</v>
      </c>
      <c r="K15" s="63">
        <f t="shared" si="0"/>
        <v>7</v>
      </c>
      <c r="L15" s="63">
        <f t="shared" si="0"/>
        <v>6</v>
      </c>
      <c r="M15" s="63">
        <f t="shared" si="0"/>
        <v>7</v>
      </c>
      <c r="N15" s="63">
        <f t="shared" si="0"/>
        <v>6</v>
      </c>
      <c r="O15" s="63"/>
    </row>
    <row r="16" spans="2:15" x14ac:dyDescent="0.35">
      <c r="B16" s="13" t="s">
        <v>4</v>
      </c>
      <c r="C16" s="73">
        <v>7</v>
      </c>
      <c r="D16" s="73">
        <v>6</v>
      </c>
      <c r="E16" s="73">
        <v>7</v>
      </c>
      <c r="F16" s="73">
        <v>6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6</v>
      </c>
      <c r="M16" s="63">
        <f t="shared" si="0"/>
        <v>6</v>
      </c>
      <c r="N16" s="63">
        <f t="shared" si="0"/>
        <v>6</v>
      </c>
      <c r="O16" s="63"/>
    </row>
    <row r="17" spans="2:15" x14ac:dyDescent="0.35">
      <c r="B17" s="13" t="s">
        <v>5</v>
      </c>
      <c r="C17" s="73">
        <v>6</v>
      </c>
      <c r="D17" s="73">
        <v>6</v>
      </c>
      <c r="E17" s="73">
        <v>6</v>
      </c>
      <c r="F17" s="73">
        <v>6</v>
      </c>
      <c r="G17" s="17"/>
      <c r="J17" s="1" t="str">
        <f t="shared" si="1"/>
        <v>Kock 4</v>
      </c>
      <c r="K17" s="63">
        <f t="shared" si="0"/>
        <v>4.5</v>
      </c>
      <c r="L17" s="63">
        <f t="shared" si="0"/>
        <v>4</v>
      </c>
      <c r="M17" s="63">
        <f t="shared" si="0"/>
        <v>4</v>
      </c>
      <c r="N17" s="63">
        <f t="shared" si="0"/>
        <v>4</v>
      </c>
      <c r="O17" s="63"/>
    </row>
    <row r="18" spans="2:15" x14ac:dyDescent="0.35">
      <c r="B18" s="13" t="s">
        <v>6</v>
      </c>
      <c r="C18" s="73">
        <v>4.5</v>
      </c>
      <c r="D18" s="73">
        <v>4</v>
      </c>
      <c r="E18" s="73">
        <v>4</v>
      </c>
      <c r="F18" s="73">
        <v>4</v>
      </c>
      <c r="G18" s="17"/>
      <c r="J18" s="1" t="str">
        <f t="shared" si="1"/>
        <v>Kock 5</v>
      </c>
      <c r="K18" s="63">
        <f t="shared" si="0"/>
        <v>5</v>
      </c>
      <c r="L18" s="63">
        <f t="shared" si="0"/>
        <v>5</v>
      </c>
      <c r="M18" s="63">
        <f t="shared" si="0"/>
        <v>5</v>
      </c>
      <c r="N18" s="63">
        <f t="shared" si="0"/>
        <v>5</v>
      </c>
      <c r="O18" s="63"/>
    </row>
    <row r="19" spans="2:15" x14ac:dyDescent="0.35">
      <c r="B19" s="13" t="s">
        <v>7</v>
      </c>
      <c r="C19" s="73">
        <v>5</v>
      </c>
      <c r="D19" s="73">
        <v>5</v>
      </c>
      <c r="E19" s="73">
        <v>5</v>
      </c>
      <c r="F19" s="73">
        <v>5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5</v>
      </c>
      <c r="M19" s="63">
        <f t="shared" si="0"/>
        <v>5</v>
      </c>
      <c r="N19" s="63">
        <f t="shared" si="0"/>
        <v>6</v>
      </c>
      <c r="O19" s="63"/>
    </row>
    <row r="20" spans="2:15" x14ac:dyDescent="0.35">
      <c r="B20" s="13" t="s">
        <v>8</v>
      </c>
      <c r="C20" s="73">
        <v>6</v>
      </c>
      <c r="D20" s="73">
        <v>5</v>
      </c>
      <c r="E20" s="73">
        <v>5</v>
      </c>
      <c r="F20" s="73">
        <v>6</v>
      </c>
      <c r="G20" s="17"/>
      <c r="J20" s="1" t="str">
        <f t="shared" si="1"/>
        <v>Kock 7</v>
      </c>
      <c r="K20" s="63">
        <f t="shared" si="0"/>
        <v>7</v>
      </c>
      <c r="L20" s="63">
        <f t="shared" si="0"/>
        <v>8</v>
      </c>
      <c r="M20" s="63">
        <f t="shared" si="0"/>
        <v>8</v>
      </c>
      <c r="N20" s="63">
        <f t="shared" si="0"/>
        <v>8</v>
      </c>
      <c r="O20" s="63"/>
    </row>
    <row r="21" spans="2:15" x14ac:dyDescent="0.35">
      <c r="B21" s="13" t="s">
        <v>9</v>
      </c>
      <c r="C21" s="73">
        <v>7</v>
      </c>
      <c r="D21" s="73">
        <v>8</v>
      </c>
      <c r="E21" s="73">
        <v>8</v>
      </c>
      <c r="F21" s="73">
        <v>8</v>
      </c>
      <c r="G21" s="17"/>
      <c r="J21" s="1" t="str">
        <f t="shared" si="1"/>
        <v>Kock 8</v>
      </c>
      <c r="K21" s="63">
        <f t="shared" si="0"/>
        <v>5.5</v>
      </c>
      <c r="L21" s="63">
        <f t="shared" si="0"/>
        <v>5.5</v>
      </c>
      <c r="M21" s="63">
        <f t="shared" si="0"/>
        <v>6</v>
      </c>
      <c r="N21" s="63">
        <f t="shared" si="0"/>
        <v>6</v>
      </c>
      <c r="O21" s="63"/>
    </row>
    <row r="22" spans="2:15" x14ac:dyDescent="0.35">
      <c r="B22" s="13" t="s">
        <v>10</v>
      </c>
      <c r="C22" s="73">
        <v>5.5</v>
      </c>
      <c r="D22" s="73">
        <v>5.5</v>
      </c>
      <c r="E22" s="73">
        <v>6</v>
      </c>
      <c r="F22" s="73">
        <v>6</v>
      </c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2">C30</f>
        <v>0</v>
      </c>
      <c r="L29" s="63">
        <f t="shared" ref="L29:L48" si="3">D30</f>
        <v>0</v>
      </c>
      <c r="M29" s="63">
        <f t="shared" ref="M29:M48" si="4">E30</f>
        <v>0</v>
      </c>
      <c r="N29" s="63">
        <f t="shared" ref="N29:N48" si="5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2"/>
        <v>0</v>
      </c>
      <c r="L30" s="63">
        <f t="shared" si="3"/>
        <v>0</v>
      </c>
      <c r="M30" s="63">
        <f t="shared" si="4"/>
        <v>0</v>
      </c>
      <c r="N30" s="63">
        <f t="shared" si="5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3"/>
        <v>0</v>
      </c>
      <c r="M31" s="63">
        <f t="shared" si="4"/>
        <v>0</v>
      </c>
      <c r="N31" s="63">
        <f t="shared" si="5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3"/>
        <v>0</v>
      </c>
      <c r="M32" s="63">
        <f t="shared" si="4"/>
        <v>0</v>
      </c>
      <c r="N32" s="63">
        <f t="shared" si="5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3"/>
        <v>0</v>
      </c>
      <c r="M33" s="63">
        <f t="shared" si="4"/>
        <v>0</v>
      </c>
      <c r="N33" s="63">
        <f t="shared" si="5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3"/>
        <v>0</v>
      </c>
      <c r="M34" s="63">
        <f t="shared" si="4"/>
        <v>0</v>
      </c>
      <c r="N34" s="63">
        <f t="shared" si="5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3"/>
        <v>0</v>
      </c>
      <c r="M35" s="63">
        <f t="shared" si="4"/>
        <v>0</v>
      </c>
      <c r="N35" s="63">
        <f t="shared" si="5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3"/>
        <v>0</v>
      </c>
      <c r="M36" s="63">
        <f t="shared" si="4"/>
        <v>0</v>
      </c>
      <c r="N36" s="63">
        <f t="shared" si="5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3"/>
        <v>0</v>
      </c>
      <c r="M37" s="63">
        <f t="shared" si="4"/>
        <v>0</v>
      </c>
      <c r="N37" s="63">
        <f t="shared" si="5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3"/>
        <v>0</v>
      </c>
      <c r="M38" s="63">
        <f t="shared" si="4"/>
        <v>0</v>
      </c>
      <c r="N38" s="63">
        <f t="shared" si="5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3"/>
        <v>0</v>
      </c>
      <c r="M39" s="63">
        <f t="shared" si="4"/>
        <v>0</v>
      </c>
      <c r="N39" s="63">
        <f t="shared" si="5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3"/>
        <v>0</v>
      </c>
      <c r="M40" s="63">
        <f t="shared" si="4"/>
        <v>0</v>
      </c>
      <c r="N40" s="63">
        <f t="shared" si="5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3"/>
        <v>0</v>
      </c>
      <c r="M41" s="63">
        <f t="shared" si="4"/>
        <v>0</v>
      </c>
      <c r="N41" s="63">
        <f t="shared" si="5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3"/>
        <v>0</v>
      </c>
      <c r="M42" s="63">
        <f t="shared" si="4"/>
        <v>0</v>
      </c>
      <c r="N42" s="63">
        <f t="shared" si="5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3"/>
        <v>0</v>
      </c>
      <c r="M43" s="63">
        <f t="shared" si="4"/>
        <v>0</v>
      </c>
      <c r="N43" s="63">
        <f t="shared" si="5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3"/>
        <v>0</v>
      </c>
      <c r="M44" s="63">
        <f t="shared" si="4"/>
        <v>0</v>
      </c>
      <c r="N44" s="63">
        <f t="shared" si="5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3"/>
        <v>0</v>
      </c>
      <c r="M45" s="63">
        <f t="shared" si="4"/>
        <v>0</v>
      </c>
      <c r="N45" s="63">
        <f t="shared" si="5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3"/>
        <v>0</v>
      </c>
      <c r="M46" s="63">
        <f t="shared" si="4"/>
        <v>0</v>
      </c>
      <c r="N46" s="63">
        <f t="shared" si="5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3"/>
        <v>0</v>
      </c>
      <c r="M47" s="63">
        <f t="shared" si="4"/>
        <v>0</v>
      </c>
      <c r="N47" s="63">
        <f t="shared" si="5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3"/>
        <v>0</v>
      </c>
      <c r="M48" s="63">
        <f t="shared" si="4"/>
        <v>0</v>
      </c>
      <c r="N48" s="63">
        <f t="shared" si="5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48</v>
      </c>
      <c r="D50" s="17">
        <f>SUM(D15:D49)</f>
        <v>45.5</v>
      </c>
      <c r="E50" s="17">
        <f>SUM(E15:E49)</f>
        <v>48</v>
      </c>
      <c r="F50" s="17">
        <f>SUM(F15:F49)*2</f>
        <v>96</v>
      </c>
      <c r="G50" s="68">
        <f>SUM(C50:F50)/C8</f>
        <v>29.6875</v>
      </c>
    </row>
    <row r="51" spans="2:7" x14ac:dyDescent="0.35">
      <c r="B51" s="18" t="s">
        <v>17</v>
      </c>
      <c r="C51" s="19">
        <f>C50/C8</f>
        <v>6</v>
      </c>
      <c r="D51" s="19">
        <f>D50/C8</f>
        <v>5.6875</v>
      </c>
      <c r="E51" s="19">
        <f>E50/C8</f>
        <v>6</v>
      </c>
      <c r="F51" s="19">
        <f>F50/C8</f>
        <v>12</v>
      </c>
      <c r="G51" s="69">
        <f>SUM(C51:F51)</f>
        <v>29.6875</v>
      </c>
    </row>
    <row r="53" spans="2:7" x14ac:dyDescent="0.35">
      <c r="B53" s="82" t="s">
        <v>116</v>
      </c>
    </row>
    <row r="54" spans="2:7" x14ac:dyDescent="0.35">
      <c r="B54" s="81" t="s">
        <v>26</v>
      </c>
    </row>
    <row r="55" spans="2:7" x14ac:dyDescent="0.35">
      <c r="B55" s="81" t="s">
        <v>79</v>
      </c>
    </row>
    <row r="56" spans="2:7" x14ac:dyDescent="0.35">
      <c r="B56" s="81" t="s">
        <v>103</v>
      </c>
    </row>
    <row r="57" spans="2:7" x14ac:dyDescent="0.35">
      <c r="B57" s="81" t="s">
        <v>104</v>
      </c>
    </row>
    <row r="58" spans="2:7" x14ac:dyDescent="0.35">
      <c r="B58" s="81" t="s">
        <v>105</v>
      </c>
      <c r="C58" s="10"/>
    </row>
    <row r="59" spans="2:7" x14ac:dyDescent="0.35">
      <c r="B59" s="81" t="s">
        <v>106</v>
      </c>
    </row>
    <row r="60" spans="2:7" x14ac:dyDescent="0.35">
      <c r="B60" s="81" t="s">
        <v>80</v>
      </c>
    </row>
    <row r="61" spans="2:7" x14ac:dyDescent="0.35">
      <c r="B61" s="81" t="s">
        <v>107</v>
      </c>
    </row>
    <row r="62" spans="2:7" x14ac:dyDescent="0.35">
      <c r="B62" s="81" t="s">
        <v>108</v>
      </c>
      <c r="C62" s="10"/>
      <c r="D62" s="10"/>
      <c r="E62" s="10"/>
      <c r="F62" s="10"/>
      <c r="G62" s="10"/>
    </row>
    <row r="63" spans="2:7" x14ac:dyDescent="0.35">
      <c r="B63" s="80"/>
      <c r="C63" s="10"/>
      <c r="D63" s="10"/>
      <c r="E63" s="10"/>
      <c r="F63" s="10"/>
      <c r="G63" s="10"/>
    </row>
    <row r="64" spans="2:7" x14ac:dyDescent="0.35">
      <c r="B64" s="81" t="s">
        <v>109</v>
      </c>
      <c r="C64" s="23"/>
      <c r="D64" s="23"/>
      <c r="E64" s="23"/>
      <c r="F64" s="23"/>
      <c r="G64" s="22"/>
    </row>
    <row r="65" spans="2:7" x14ac:dyDescent="0.35">
      <c r="B65" s="81" t="s">
        <v>110</v>
      </c>
      <c r="C65" s="10"/>
      <c r="D65" s="10"/>
      <c r="E65" s="10"/>
      <c r="F65" s="10"/>
      <c r="G65" s="10"/>
    </row>
    <row r="66" spans="2:7" x14ac:dyDescent="0.35">
      <c r="B66" s="81" t="s">
        <v>111</v>
      </c>
      <c r="C66" s="10"/>
    </row>
    <row r="67" spans="2:7" x14ac:dyDescent="0.35">
      <c r="B67" s="80"/>
      <c r="C67" s="10"/>
    </row>
    <row r="68" spans="2:7" x14ac:dyDescent="0.35">
      <c r="B68" s="81" t="s">
        <v>82</v>
      </c>
      <c r="C68" s="10"/>
    </row>
    <row r="69" spans="2:7" x14ac:dyDescent="0.35">
      <c r="B69" s="81" t="s">
        <v>112</v>
      </c>
      <c r="C69" s="10"/>
    </row>
    <row r="70" spans="2:7" x14ac:dyDescent="0.35">
      <c r="B70" s="81" t="s">
        <v>113</v>
      </c>
      <c r="C70" s="10"/>
    </row>
    <row r="71" spans="2:7" ht="18.5" customHeight="1" x14ac:dyDescent="0.35">
      <c r="B71" s="81" t="s">
        <v>114</v>
      </c>
      <c r="C71" s="10"/>
    </row>
    <row r="72" spans="2:7" ht="18.5" customHeight="1" x14ac:dyDescent="0.35">
      <c r="B72" s="81" t="s">
        <v>115</v>
      </c>
      <c r="C72" s="10"/>
    </row>
    <row r="73" spans="2:7" x14ac:dyDescent="0.35">
      <c r="B73" s="10"/>
      <c r="C73" s="10"/>
    </row>
    <row r="74" spans="2:7" x14ac:dyDescent="0.35">
      <c r="B74" s="83" t="s">
        <v>117</v>
      </c>
      <c r="C74" s="10"/>
    </row>
    <row r="75" spans="2:7" x14ac:dyDescent="0.35">
      <c r="B75" s="81" t="s">
        <v>118</v>
      </c>
      <c r="C75" s="10"/>
    </row>
    <row r="76" spans="2:7" x14ac:dyDescent="0.35">
      <c r="B76" s="83" t="s">
        <v>119</v>
      </c>
      <c r="C76" s="10"/>
    </row>
    <row r="77" spans="2:7" x14ac:dyDescent="0.35">
      <c r="B77" s="10"/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90" priority="13" operator="greaterThan">
      <formula>10</formula>
    </cfRule>
  </conditionalFormatting>
  <conditionalFormatting sqref="C15:F29">
    <cfRule type="cellIs" dxfId="89" priority="7" operator="lessThan">
      <formula>1</formula>
    </cfRule>
    <cfRule type="cellIs" dxfId="88" priority="10" operator="lessThan">
      <formula>1</formula>
    </cfRule>
    <cfRule type="cellIs" dxfId="87" priority="11" operator="lessThan">
      <formula>1</formula>
    </cfRule>
    <cfRule type="cellIs" dxfId="86" priority="12" operator="greaterThan">
      <formula>10</formula>
    </cfRule>
  </conditionalFormatting>
  <conditionalFormatting sqref="C8">
    <cfRule type="cellIs" dxfId="85" priority="8" operator="lessThan">
      <formula>1</formula>
    </cfRule>
    <cfRule type="cellIs" dxfId="84" priority="9" operator="lessThan">
      <formula>1</formula>
    </cfRule>
  </conditionalFormatting>
  <conditionalFormatting sqref="G11">
    <cfRule type="cellIs" dxfId="83" priority="5" operator="lessThan">
      <formula>1</formula>
    </cfRule>
    <cfRule type="cellIs" dxfId="82" priority="6" operator="lessThan">
      <formula>1</formula>
    </cfRule>
  </conditionalFormatting>
  <conditionalFormatting sqref="G12">
    <cfRule type="cellIs" dxfId="81" priority="3" operator="lessThan">
      <formula>1</formula>
    </cfRule>
    <cfRule type="cellIs" dxfId="80" priority="4" operator="lessThan">
      <formula>1</formula>
    </cfRule>
  </conditionalFormatting>
  <conditionalFormatting sqref="G13">
    <cfRule type="cellIs" dxfId="79" priority="1" operator="lessThan">
      <formula>1</formula>
    </cfRule>
    <cfRule type="cellIs" dxfId="78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O127"/>
  <sheetViews>
    <sheetView workbookViewId="0">
      <selection activeCell="C6" sqref="C6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222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95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8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7</v>
      </c>
      <c r="L14" s="63">
        <f t="shared" si="0"/>
        <v>8</v>
      </c>
      <c r="M14" s="63">
        <f t="shared" si="0"/>
        <v>7.5</v>
      </c>
      <c r="N14" s="63">
        <f t="shared" si="0"/>
        <v>8</v>
      </c>
      <c r="O14" s="63"/>
    </row>
    <row r="15" spans="2:15" x14ac:dyDescent="0.35">
      <c r="B15" s="15" t="s">
        <v>3</v>
      </c>
      <c r="C15" s="72">
        <v>7</v>
      </c>
      <c r="D15" s="72">
        <v>8</v>
      </c>
      <c r="E15" s="72">
        <v>7.5</v>
      </c>
      <c r="F15" s="72">
        <v>8</v>
      </c>
      <c r="G15" s="66"/>
      <c r="J15" s="1" t="str">
        <f t="shared" ref="J15:J24" si="1">B16</f>
        <v>Kock2</v>
      </c>
      <c r="K15" s="63">
        <f t="shared" si="0"/>
        <v>8</v>
      </c>
      <c r="L15" s="63">
        <f t="shared" si="0"/>
        <v>9</v>
      </c>
      <c r="M15" s="63">
        <f t="shared" si="0"/>
        <v>8</v>
      </c>
      <c r="N15" s="63">
        <f t="shared" si="0"/>
        <v>8</v>
      </c>
      <c r="O15" s="63"/>
    </row>
    <row r="16" spans="2:15" x14ac:dyDescent="0.35">
      <c r="B16" s="13" t="s">
        <v>4</v>
      </c>
      <c r="C16" s="73">
        <v>8</v>
      </c>
      <c r="D16" s="73">
        <v>9</v>
      </c>
      <c r="E16" s="73">
        <v>8</v>
      </c>
      <c r="F16" s="73">
        <v>8</v>
      </c>
      <c r="G16" s="17"/>
      <c r="J16" s="1" t="str">
        <f t="shared" si="1"/>
        <v>Kock 3</v>
      </c>
      <c r="K16" s="63">
        <f t="shared" si="0"/>
        <v>8</v>
      </c>
      <c r="L16" s="63">
        <f t="shared" si="0"/>
        <v>7.5</v>
      </c>
      <c r="M16" s="63">
        <f t="shared" si="0"/>
        <v>7</v>
      </c>
      <c r="N16" s="63">
        <f t="shared" si="0"/>
        <v>6</v>
      </c>
      <c r="O16" s="63"/>
    </row>
    <row r="17" spans="2:15" x14ac:dyDescent="0.35">
      <c r="B17" s="13" t="s">
        <v>5</v>
      </c>
      <c r="C17" s="73">
        <v>8</v>
      </c>
      <c r="D17" s="73">
        <v>7.5</v>
      </c>
      <c r="E17" s="73">
        <v>7</v>
      </c>
      <c r="F17" s="73">
        <v>6</v>
      </c>
      <c r="G17" s="17"/>
      <c r="J17" s="1" t="str">
        <f t="shared" si="1"/>
        <v>Kock 4</v>
      </c>
      <c r="K17" s="63">
        <f t="shared" si="0"/>
        <v>8.5</v>
      </c>
      <c r="L17" s="63">
        <f t="shared" si="0"/>
        <v>9</v>
      </c>
      <c r="M17" s="63">
        <f t="shared" si="0"/>
        <v>9</v>
      </c>
      <c r="N17" s="63">
        <f t="shared" si="0"/>
        <v>8.5</v>
      </c>
      <c r="O17" s="63"/>
    </row>
    <row r="18" spans="2:15" x14ac:dyDescent="0.35">
      <c r="B18" s="13" t="s">
        <v>6</v>
      </c>
      <c r="C18" s="73">
        <v>8.5</v>
      </c>
      <c r="D18" s="73">
        <v>9</v>
      </c>
      <c r="E18" s="73">
        <v>9</v>
      </c>
      <c r="F18" s="73">
        <v>8.5</v>
      </c>
      <c r="G18" s="17"/>
      <c r="J18" s="1" t="str">
        <f t="shared" si="1"/>
        <v>Kock 5</v>
      </c>
      <c r="K18" s="63">
        <f t="shared" si="0"/>
        <v>6</v>
      </c>
      <c r="L18" s="63">
        <f t="shared" si="0"/>
        <v>7</v>
      </c>
      <c r="M18" s="63">
        <f t="shared" si="0"/>
        <v>7</v>
      </c>
      <c r="N18" s="63">
        <f t="shared" si="0"/>
        <v>7</v>
      </c>
      <c r="O18" s="63"/>
    </row>
    <row r="19" spans="2:15" x14ac:dyDescent="0.35">
      <c r="B19" s="13" t="s">
        <v>7</v>
      </c>
      <c r="C19" s="73">
        <v>6</v>
      </c>
      <c r="D19" s="73">
        <v>7</v>
      </c>
      <c r="E19" s="73">
        <v>7</v>
      </c>
      <c r="F19" s="73">
        <v>7</v>
      </c>
      <c r="G19" s="17"/>
      <c r="J19" s="1" t="str">
        <f t="shared" si="1"/>
        <v>Kock 6</v>
      </c>
      <c r="K19" s="63">
        <f t="shared" si="0"/>
        <v>7</v>
      </c>
      <c r="L19" s="63">
        <f t="shared" si="0"/>
        <v>8</v>
      </c>
      <c r="M19" s="63">
        <f t="shared" si="0"/>
        <v>8</v>
      </c>
      <c r="N19" s="63">
        <f t="shared" si="0"/>
        <v>8</v>
      </c>
      <c r="O19" s="63"/>
    </row>
    <row r="20" spans="2:15" x14ac:dyDescent="0.35">
      <c r="B20" s="13" t="s">
        <v>8</v>
      </c>
      <c r="C20" s="73">
        <v>7</v>
      </c>
      <c r="D20" s="73">
        <v>8</v>
      </c>
      <c r="E20" s="73">
        <v>8</v>
      </c>
      <c r="F20" s="73">
        <v>8</v>
      </c>
      <c r="G20" s="17"/>
      <c r="J20" s="1" t="str">
        <f t="shared" si="1"/>
        <v>Kock 7</v>
      </c>
      <c r="K20" s="63">
        <f t="shared" si="0"/>
        <v>6.5</v>
      </c>
      <c r="L20" s="63">
        <f t="shared" si="0"/>
        <v>6.5</v>
      </c>
      <c r="M20" s="63">
        <f t="shared" si="0"/>
        <v>6</v>
      </c>
      <c r="N20" s="63">
        <f t="shared" si="0"/>
        <v>7.5</v>
      </c>
      <c r="O20" s="63"/>
    </row>
    <row r="21" spans="2:15" x14ac:dyDescent="0.35">
      <c r="B21" s="13" t="s">
        <v>9</v>
      </c>
      <c r="C21" s="73">
        <v>6.5</v>
      </c>
      <c r="D21" s="73">
        <v>6.5</v>
      </c>
      <c r="E21" s="73">
        <v>6</v>
      </c>
      <c r="F21" s="73">
        <v>7.5</v>
      </c>
      <c r="G21" s="17"/>
      <c r="J21" s="1" t="str">
        <f t="shared" si="1"/>
        <v>Kock 8</v>
      </c>
      <c r="K21" s="63">
        <f t="shared" si="0"/>
        <v>7</v>
      </c>
      <c r="L21" s="63">
        <f t="shared" si="0"/>
        <v>6</v>
      </c>
      <c r="M21" s="63">
        <f t="shared" si="0"/>
        <v>6</v>
      </c>
      <c r="N21" s="63">
        <f t="shared" si="0"/>
        <v>6</v>
      </c>
      <c r="O21" s="63"/>
    </row>
    <row r="22" spans="2:15" x14ac:dyDescent="0.35">
      <c r="B22" s="13" t="s">
        <v>10</v>
      </c>
      <c r="C22" s="73">
        <v>7</v>
      </c>
      <c r="D22" s="73">
        <v>6</v>
      </c>
      <c r="E22" s="73">
        <v>6</v>
      </c>
      <c r="F22" s="73">
        <v>6</v>
      </c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6"/>
      <c r="D40" s="76"/>
      <c r="E40" s="76"/>
      <c r="F40" s="76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58</v>
      </c>
      <c r="D50" s="17">
        <f>SUM(D15:D49)</f>
        <v>61</v>
      </c>
      <c r="E50" s="17">
        <f>SUM(E15:E49)</f>
        <v>58.5</v>
      </c>
      <c r="F50" s="17">
        <f>SUM(F15:F49)*2</f>
        <v>118</v>
      </c>
      <c r="G50" s="68">
        <f>SUM(C50:F50)/C8</f>
        <v>36.9375</v>
      </c>
    </row>
    <row r="51" spans="2:7" x14ac:dyDescent="0.35">
      <c r="B51" s="18" t="s">
        <v>17</v>
      </c>
      <c r="C51" s="19">
        <f>C50/C8</f>
        <v>7.25</v>
      </c>
      <c r="D51" s="19">
        <f>D50/C8</f>
        <v>7.625</v>
      </c>
      <c r="E51" s="19">
        <f>E50/C8</f>
        <v>7.3125</v>
      </c>
      <c r="F51" s="19">
        <f>F50/C8</f>
        <v>14.75</v>
      </c>
      <c r="G51" s="77">
        <f>SUM(C51:F51)</f>
        <v>36.9375</v>
      </c>
    </row>
    <row r="53" spans="2:7" x14ac:dyDescent="0.35">
      <c r="B53" s="82" t="s">
        <v>116</v>
      </c>
    </row>
    <row r="54" spans="2:7" x14ac:dyDescent="0.35">
      <c r="B54" s="81" t="s">
        <v>120</v>
      </c>
    </row>
    <row r="55" spans="2:7" x14ac:dyDescent="0.35">
      <c r="B55" s="81" t="s">
        <v>79</v>
      </c>
    </row>
    <row r="56" spans="2:7" x14ac:dyDescent="0.35">
      <c r="B56" s="81" t="s">
        <v>121</v>
      </c>
    </row>
    <row r="57" spans="2:7" x14ac:dyDescent="0.35">
      <c r="B57" s="81" t="s">
        <v>122</v>
      </c>
    </row>
    <row r="58" spans="2:7" x14ac:dyDescent="0.35">
      <c r="B58" s="81" t="s">
        <v>123</v>
      </c>
      <c r="C58" s="10"/>
    </row>
    <row r="59" spans="2:7" x14ac:dyDescent="0.35">
      <c r="B59" s="81" t="s">
        <v>124</v>
      </c>
    </row>
    <row r="60" spans="2:7" x14ac:dyDescent="0.35">
      <c r="B60" s="81" t="s">
        <v>125</v>
      </c>
    </row>
    <row r="61" spans="2:7" x14ac:dyDescent="0.35">
      <c r="B61" s="80"/>
    </row>
    <row r="62" spans="2:7" x14ac:dyDescent="0.35">
      <c r="B62" s="81" t="s">
        <v>80</v>
      </c>
      <c r="C62" s="10"/>
      <c r="D62" s="10"/>
      <c r="E62" s="10"/>
      <c r="F62" s="10"/>
      <c r="G62" s="10"/>
    </row>
    <row r="63" spans="2:7" x14ac:dyDescent="0.35">
      <c r="B63" s="81" t="s">
        <v>126</v>
      </c>
      <c r="C63" s="10"/>
      <c r="D63" s="10"/>
      <c r="E63" s="10"/>
      <c r="F63" s="10"/>
      <c r="G63" s="10"/>
    </row>
    <row r="64" spans="2:7" x14ac:dyDescent="0.35">
      <c r="B64" s="81" t="s">
        <v>127</v>
      </c>
      <c r="C64" s="23"/>
      <c r="D64" s="23"/>
      <c r="E64" s="23"/>
      <c r="F64" s="23"/>
      <c r="G64" s="22"/>
    </row>
    <row r="65" spans="2:7" x14ac:dyDescent="0.35">
      <c r="B65" s="80"/>
      <c r="C65" s="10"/>
      <c r="D65" s="10"/>
      <c r="E65" s="10"/>
      <c r="F65" s="10"/>
      <c r="G65" s="10"/>
    </row>
    <row r="66" spans="2:7" x14ac:dyDescent="0.35">
      <c r="B66" s="81" t="s">
        <v>109</v>
      </c>
      <c r="C66" s="10"/>
    </row>
    <row r="67" spans="2:7" x14ac:dyDescent="0.35">
      <c r="B67" s="81" t="s">
        <v>128</v>
      </c>
      <c r="C67" s="10"/>
    </row>
    <row r="68" spans="2:7" x14ac:dyDescent="0.35">
      <c r="B68" s="81" t="s">
        <v>129</v>
      </c>
      <c r="C68" s="10"/>
    </row>
    <row r="69" spans="2:7" x14ac:dyDescent="0.35">
      <c r="B69" s="81" t="s">
        <v>130</v>
      </c>
      <c r="C69" s="10"/>
    </row>
    <row r="70" spans="2:7" x14ac:dyDescent="0.35">
      <c r="B70" s="80"/>
      <c r="C70" s="10"/>
    </row>
    <row r="71" spans="2:7" ht="18.5" customHeight="1" x14ac:dyDescent="0.35">
      <c r="B71" s="81" t="s">
        <v>82</v>
      </c>
      <c r="C71" s="10"/>
    </row>
    <row r="72" spans="2:7" ht="18.5" customHeight="1" x14ac:dyDescent="0.35">
      <c r="B72" s="81" t="s">
        <v>131</v>
      </c>
      <c r="C72" s="10"/>
    </row>
    <row r="73" spans="2:7" x14ac:dyDescent="0.35">
      <c r="B73" s="81" t="s">
        <v>132</v>
      </c>
      <c r="C73" s="10"/>
    </row>
    <row r="74" spans="2:7" x14ac:dyDescent="0.35">
      <c r="B74" s="81" t="s">
        <v>133</v>
      </c>
      <c r="C74" s="10"/>
    </row>
    <row r="75" spans="2:7" x14ac:dyDescent="0.35">
      <c r="B75" s="81" t="s">
        <v>134</v>
      </c>
      <c r="C75" s="10"/>
    </row>
    <row r="76" spans="2:7" x14ac:dyDescent="0.35">
      <c r="B76" s="81" t="s">
        <v>135</v>
      </c>
      <c r="C76" s="10"/>
    </row>
    <row r="77" spans="2:7" x14ac:dyDescent="0.35">
      <c r="B77" s="81"/>
      <c r="C77" s="10"/>
    </row>
    <row r="78" spans="2:7" x14ac:dyDescent="0.35">
      <c r="B78" s="81"/>
      <c r="C78" s="10"/>
    </row>
    <row r="79" spans="2:7" x14ac:dyDescent="0.35">
      <c r="B79" s="85" t="s">
        <v>117</v>
      </c>
      <c r="C79" s="10"/>
    </row>
    <row r="80" spans="2:7" x14ac:dyDescent="0.35">
      <c r="B80" s="81" t="s">
        <v>136</v>
      </c>
      <c r="C80" s="10"/>
    </row>
    <row r="81" spans="2:9" x14ac:dyDescent="0.35">
      <c r="B81" s="81" t="s">
        <v>137</v>
      </c>
      <c r="C81" s="10"/>
    </row>
    <row r="82" spans="2:9" x14ac:dyDescent="0.35">
      <c r="B82" s="81" t="s">
        <v>138</v>
      </c>
      <c r="C82" s="10"/>
    </row>
    <row r="83" spans="2:9" x14ac:dyDescent="0.35">
      <c r="B83" s="10"/>
      <c r="C83" s="10"/>
    </row>
    <row r="84" spans="2:9" x14ac:dyDescent="0.35">
      <c r="B84" s="6"/>
      <c r="C84" s="26"/>
      <c r="D84" s="26"/>
      <c r="E84" s="26"/>
      <c r="F84" s="26"/>
      <c r="G84" s="6"/>
      <c r="H84" s="10"/>
      <c r="I84" s="10"/>
    </row>
    <row r="85" spans="2:9" x14ac:dyDescent="0.35">
      <c r="B85" s="6"/>
      <c r="C85" s="26"/>
      <c r="D85" s="26"/>
      <c r="E85" s="26"/>
      <c r="F85" s="26"/>
      <c r="G85" s="6"/>
      <c r="H85" s="10"/>
      <c r="I85" s="10"/>
    </row>
    <row r="86" spans="2:9" x14ac:dyDescent="0.35">
      <c r="B86" s="6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x14ac:dyDescent="0.35">
      <c r="B88" s="6"/>
      <c r="C88" s="25"/>
      <c r="D88" s="25"/>
      <c r="E88" s="25"/>
      <c r="F88" s="25"/>
      <c r="G88" s="25"/>
      <c r="H88" s="10"/>
      <c r="I88" s="10"/>
    </row>
    <row r="89" spans="2:9" x14ac:dyDescent="0.35">
      <c r="B89" s="6"/>
      <c r="C89" s="6"/>
      <c r="D89" s="6"/>
      <c r="E89" s="6"/>
      <c r="F89" s="6"/>
      <c r="G89" s="6"/>
      <c r="H89" s="10"/>
      <c r="I89" s="10"/>
    </row>
    <row r="90" spans="2:9" ht="2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ht="23.5" customHeight="1" x14ac:dyDescent="0.35">
      <c r="B91" s="21"/>
      <c r="C91" s="21"/>
      <c r="D91" s="21"/>
      <c r="E91" s="21"/>
      <c r="F91" s="21"/>
      <c r="G91" s="21"/>
      <c r="H91" s="10"/>
      <c r="I91" s="10"/>
    </row>
    <row r="92" spans="2:9" ht="33.5" customHeight="1" x14ac:dyDescent="0.35">
      <c r="B92" s="21"/>
      <c r="C92" s="21"/>
      <c r="D92" s="21"/>
      <c r="E92" s="21"/>
      <c r="F92" s="21"/>
      <c r="G92" s="21"/>
      <c r="H92" s="10"/>
      <c r="I92" s="10"/>
    </row>
    <row r="93" spans="2:9" x14ac:dyDescent="0.35">
      <c r="B93" s="8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6"/>
      <c r="D94" s="6"/>
      <c r="E94" s="6"/>
      <c r="F94" s="6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27"/>
      <c r="D96" s="27"/>
      <c r="E96" s="27"/>
      <c r="F96" s="27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x14ac:dyDescent="0.35">
      <c r="B99" s="6"/>
      <c r="C99" s="6"/>
      <c r="D99" s="6"/>
      <c r="E99" s="6"/>
      <c r="F99" s="6"/>
      <c r="G99" s="6"/>
      <c r="H99" s="10"/>
      <c r="I99" s="10"/>
    </row>
    <row r="100" spans="2:9" x14ac:dyDescent="0.35">
      <c r="B100" s="6"/>
      <c r="C100" s="27"/>
      <c r="D100" s="27"/>
      <c r="E100" s="27"/>
      <c r="F100" s="27"/>
      <c r="G100" s="6"/>
      <c r="H100" s="10"/>
      <c r="I100" s="10"/>
    </row>
    <row r="101" spans="2:9" x14ac:dyDescent="0.35">
      <c r="B101" s="6"/>
      <c r="C101" s="27"/>
      <c r="D101" s="27"/>
      <c r="E101" s="27"/>
      <c r="F101" s="27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25"/>
      <c r="D106" s="25"/>
      <c r="E106" s="25"/>
      <c r="F106" s="25"/>
      <c r="G106" s="25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8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6"/>
      <c r="D116" s="6"/>
      <c r="E116" s="6"/>
      <c r="F116" s="6"/>
      <c r="G116" s="6"/>
      <c r="H116" s="10"/>
      <c r="I116" s="10"/>
    </row>
    <row r="117" spans="2:9" x14ac:dyDescent="0.35">
      <c r="B117" s="6"/>
      <c r="C117" s="27"/>
      <c r="D117" s="27"/>
      <c r="E117" s="27"/>
      <c r="F117" s="27"/>
      <c r="G117" s="6"/>
      <c r="H117" s="10"/>
      <c r="I117" s="10"/>
    </row>
    <row r="118" spans="2:9" x14ac:dyDescent="0.35">
      <c r="B118" s="6"/>
      <c r="C118" s="27"/>
      <c r="D118" s="27"/>
      <c r="E118" s="27"/>
      <c r="F118" s="27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6"/>
      <c r="D121" s="6"/>
      <c r="E121" s="6"/>
      <c r="F121" s="6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25"/>
      <c r="D123" s="6"/>
      <c r="E123" s="25"/>
      <c r="F123" s="25"/>
      <c r="G123" s="6"/>
      <c r="H123" s="10"/>
      <c r="I123" s="10"/>
    </row>
    <row r="124" spans="2:9" x14ac:dyDescent="0.35">
      <c r="B124" s="6"/>
      <c r="C124" s="6"/>
      <c r="D124" s="6"/>
      <c r="E124" s="6"/>
      <c r="F124" s="6"/>
      <c r="G124" s="6"/>
      <c r="H124" s="10"/>
      <c r="I124" s="10"/>
    </row>
    <row r="125" spans="2:9" x14ac:dyDescent="0.35">
      <c r="B125" s="6"/>
      <c r="C125" s="6"/>
      <c r="D125" s="6"/>
      <c r="E125" s="6"/>
      <c r="F125" s="6"/>
      <c r="G125" s="6"/>
      <c r="H125" s="10"/>
      <c r="I125" s="10"/>
    </row>
    <row r="126" spans="2:9" x14ac:dyDescent="0.35">
      <c r="B126" s="9"/>
      <c r="C126" s="9"/>
      <c r="D126" s="9"/>
      <c r="E126" s="9"/>
      <c r="F126" s="9"/>
      <c r="G126" s="9"/>
    </row>
    <row r="127" spans="2:9" x14ac:dyDescent="0.35">
      <c r="B127" s="9"/>
      <c r="C127" s="9"/>
      <c r="D127" s="9"/>
      <c r="E127" s="9"/>
      <c r="F127" s="9"/>
      <c r="G127" s="9"/>
    </row>
  </sheetData>
  <conditionalFormatting sqref="C15">
    <cfRule type="cellIs" dxfId="77" priority="13" operator="greaterThan">
      <formula>10</formula>
    </cfRule>
  </conditionalFormatting>
  <conditionalFormatting sqref="C15:F29">
    <cfRule type="cellIs" dxfId="76" priority="7" operator="lessThan">
      <formula>1</formula>
    </cfRule>
    <cfRule type="cellIs" dxfId="75" priority="10" operator="lessThan">
      <formula>1</formula>
    </cfRule>
    <cfRule type="cellIs" dxfId="74" priority="11" operator="lessThan">
      <formula>1</formula>
    </cfRule>
    <cfRule type="cellIs" dxfId="73" priority="12" operator="greaterThan">
      <formula>10</formula>
    </cfRule>
  </conditionalFormatting>
  <conditionalFormatting sqref="C8">
    <cfRule type="cellIs" dxfId="72" priority="8" operator="lessThan">
      <formula>1</formula>
    </cfRule>
    <cfRule type="cellIs" dxfId="71" priority="9" operator="lessThan">
      <formula>1</formula>
    </cfRule>
  </conditionalFormatting>
  <conditionalFormatting sqref="G11">
    <cfRule type="cellIs" dxfId="70" priority="5" operator="lessThan">
      <formula>1</formula>
    </cfRule>
    <cfRule type="cellIs" dxfId="69" priority="6" operator="lessThan">
      <formula>1</formula>
    </cfRule>
  </conditionalFormatting>
  <conditionalFormatting sqref="G12">
    <cfRule type="cellIs" dxfId="68" priority="3" operator="lessThan">
      <formula>1</formula>
    </cfRule>
    <cfRule type="cellIs" dxfId="67" priority="4" operator="lessThan">
      <formula>1</formula>
    </cfRule>
  </conditionalFormatting>
  <conditionalFormatting sqref="G13">
    <cfRule type="cellIs" dxfId="66" priority="1" operator="lessThan">
      <formula>1</formula>
    </cfRule>
    <cfRule type="cellIs" dxfId="65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O127"/>
  <sheetViews>
    <sheetView workbookViewId="0">
      <selection activeCell="B5" sqref="B5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96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97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8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6</v>
      </c>
      <c r="L14" s="63">
        <f t="shared" si="0"/>
        <v>7</v>
      </c>
      <c r="M14" s="63">
        <f t="shared" si="0"/>
        <v>6.5</v>
      </c>
      <c r="N14" s="63">
        <f t="shared" si="0"/>
        <v>7.5</v>
      </c>
      <c r="O14" s="63"/>
    </row>
    <row r="15" spans="2:15" x14ac:dyDescent="0.35">
      <c r="B15" s="15" t="s">
        <v>3</v>
      </c>
      <c r="C15" s="72">
        <v>6</v>
      </c>
      <c r="D15" s="72">
        <v>7</v>
      </c>
      <c r="E15" s="72">
        <v>6.5</v>
      </c>
      <c r="F15" s="72">
        <v>7.5</v>
      </c>
      <c r="G15" s="66"/>
      <c r="J15" s="1" t="str">
        <f t="shared" ref="J15:J24" si="1">B16</f>
        <v>Kock2</v>
      </c>
      <c r="K15" s="63">
        <f t="shared" si="0"/>
        <v>5</v>
      </c>
      <c r="L15" s="63">
        <f t="shared" si="0"/>
        <v>3</v>
      </c>
      <c r="M15" s="63">
        <f t="shared" si="0"/>
        <v>7</v>
      </c>
      <c r="N15" s="63">
        <f t="shared" si="0"/>
        <v>7</v>
      </c>
      <c r="O15" s="63"/>
    </row>
    <row r="16" spans="2:15" x14ac:dyDescent="0.35">
      <c r="B16" s="13" t="s">
        <v>4</v>
      </c>
      <c r="C16" s="73">
        <v>5</v>
      </c>
      <c r="D16" s="73">
        <v>3</v>
      </c>
      <c r="E16" s="73">
        <v>7</v>
      </c>
      <c r="F16" s="73">
        <v>7</v>
      </c>
      <c r="G16" s="17"/>
      <c r="J16" s="1" t="str">
        <f t="shared" si="1"/>
        <v>Kock 3</v>
      </c>
      <c r="K16" s="63">
        <f t="shared" si="0"/>
        <v>7.5</v>
      </c>
      <c r="L16" s="63">
        <f t="shared" si="0"/>
        <v>8</v>
      </c>
      <c r="M16" s="63">
        <f t="shared" si="0"/>
        <v>7.5</v>
      </c>
      <c r="N16" s="63">
        <f t="shared" si="0"/>
        <v>6</v>
      </c>
      <c r="O16" s="63"/>
    </row>
    <row r="17" spans="2:15" x14ac:dyDescent="0.35">
      <c r="B17" s="13" t="s">
        <v>5</v>
      </c>
      <c r="C17" s="73">
        <v>7.5</v>
      </c>
      <c r="D17" s="73">
        <v>8</v>
      </c>
      <c r="E17" s="73">
        <v>7.5</v>
      </c>
      <c r="F17" s="73">
        <v>6</v>
      </c>
      <c r="G17" s="17"/>
      <c r="J17" s="1" t="str">
        <f t="shared" si="1"/>
        <v>Kock 4</v>
      </c>
      <c r="K17" s="63">
        <f t="shared" si="0"/>
        <v>6</v>
      </c>
      <c r="L17" s="63">
        <f t="shared" si="0"/>
        <v>5.5</v>
      </c>
      <c r="M17" s="63">
        <f t="shared" si="0"/>
        <v>5.5</v>
      </c>
      <c r="N17" s="63">
        <f t="shared" si="0"/>
        <v>6</v>
      </c>
      <c r="O17" s="63"/>
    </row>
    <row r="18" spans="2:15" x14ac:dyDescent="0.35">
      <c r="B18" s="13" t="s">
        <v>6</v>
      </c>
      <c r="C18" s="73">
        <v>6</v>
      </c>
      <c r="D18" s="73">
        <v>5.5</v>
      </c>
      <c r="E18" s="73">
        <v>5.5</v>
      </c>
      <c r="F18" s="73">
        <v>6</v>
      </c>
      <c r="G18" s="17"/>
      <c r="J18" s="1" t="str">
        <f t="shared" si="1"/>
        <v>Kock 5</v>
      </c>
      <c r="K18" s="63">
        <f t="shared" si="0"/>
        <v>5</v>
      </c>
      <c r="L18" s="63">
        <f t="shared" si="0"/>
        <v>6</v>
      </c>
      <c r="M18" s="63">
        <f t="shared" si="0"/>
        <v>6</v>
      </c>
      <c r="N18" s="63">
        <f t="shared" si="0"/>
        <v>6</v>
      </c>
      <c r="O18" s="63"/>
    </row>
    <row r="19" spans="2:15" x14ac:dyDescent="0.35">
      <c r="B19" s="13" t="s">
        <v>7</v>
      </c>
      <c r="C19" s="73">
        <v>5</v>
      </c>
      <c r="D19" s="73">
        <v>6</v>
      </c>
      <c r="E19" s="73">
        <v>6</v>
      </c>
      <c r="F19" s="73">
        <v>6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7</v>
      </c>
      <c r="M19" s="63">
        <f t="shared" si="0"/>
        <v>7</v>
      </c>
      <c r="N19" s="63">
        <f t="shared" si="0"/>
        <v>7</v>
      </c>
      <c r="O19" s="63"/>
    </row>
    <row r="20" spans="2:15" x14ac:dyDescent="0.35">
      <c r="B20" s="13" t="s">
        <v>8</v>
      </c>
      <c r="C20" s="73">
        <v>6</v>
      </c>
      <c r="D20" s="73">
        <v>7</v>
      </c>
      <c r="E20" s="73">
        <v>7</v>
      </c>
      <c r="F20" s="73">
        <v>7</v>
      </c>
      <c r="G20" s="17"/>
      <c r="J20" s="1" t="str">
        <f t="shared" si="1"/>
        <v>Kock 7</v>
      </c>
      <c r="K20" s="63">
        <f t="shared" si="0"/>
        <v>7.5</v>
      </c>
      <c r="L20" s="63">
        <f t="shared" si="0"/>
        <v>6.5</v>
      </c>
      <c r="M20" s="63">
        <f t="shared" si="0"/>
        <v>6</v>
      </c>
      <c r="N20" s="63">
        <f t="shared" si="0"/>
        <v>6</v>
      </c>
      <c r="O20" s="63"/>
    </row>
    <row r="21" spans="2:15" x14ac:dyDescent="0.35">
      <c r="B21" s="13" t="s">
        <v>9</v>
      </c>
      <c r="C21" s="73">
        <v>7.5</v>
      </c>
      <c r="D21" s="73">
        <v>6.5</v>
      </c>
      <c r="E21" s="73">
        <v>6</v>
      </c>
      <c r="F21" s="73">
        <v>6</v>
      </c>
      <c r="G21" s="17"/>
      <c r="J21" s="1" t="str">
        <f t="shared" si="1"/>
        <v>Kock 8</v>
      </c>
      <c r="K21" s="63">
        <f t="shared" si="0"/>
        <v>6.5</v>
      </c>
      <c r="L21" s="63">
        <f t="shared" si="0"/>
        <v>7</v>
      </c>
      <c r="M21" s="63">
        <f t="shared" si="0"/>
        <v>7.5</v>
      </c>
      <c r="N21" s="63">
        <f t="shared" si="0"/>
        <v>7.5</v>
      </c>
      <c r="O21" s="63"/>
    </row>
    <row r="22" spans="2:15" x14ac:dyDescent="0.35">
      <c r="B22" s="13" t="s">
        <v>10</v>
      </c>
      <c r="C22" s="73">
        <v>6.5</v>
      </c>
      <c r="D22" s="73">
        <v>7</v>
      </c>
      <c r="E22" s="73">
        <v>7.5</v>
      </c>
      <c r="F22" s="73">
        <v>7.5</v>
      </c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49.5</v>
      </c>
      <c r="D50" s="17">
        <f>SUM(D15:D49)</f>
        <v>50</v>
      </c>
      <c r="E50" s="17">
        <f>SUM(E15:E49)</f>
        <v>53</v>
      </c>
      <c r="F50" s="17">
        <f>SUM(F15:F49)*2</f>
        <v>106</v>
      </c>
      <c r="G50" s="68">
        <f>SUM(C50:F50)/C8</f>
        <v>32.3125</v>
      </c>
    </row>
    <row r="51" spans="2:7" x14ac:dyDescent="0.35">
      <c r="B51" s="18" t="s">
        <v>17</v>
      </c>
      <c r="C51" s="19">
        <f>C50/C8</f>
        <v>6.1875</v>
      </c>
      <c r="D51" s="19">
        <f>D50/C8</f>
        <v>6.25</v>
      </c>
      <c r="E51" s="19">
        <f>E50/C8</f>
        <v>6.625</v>
      </c>
      <c r="F51" s="19">
        <f>F50/C8</f>
        <v>13.25</v>
      </c>
      <c r="G51" s="69">
        <f>SUM(C51:F51)</f>
        <v>32.3125</v>
      </c>
    </row>
    <row r="53" spans="2:7" x14ac:dyDescent="0.35">
      <c r="B53" s="82" t="s">
        <v>116</v>
      </c>
    </row>
    <row r="54" spans="2:7" x14ac:dyDescent="0.35">
      <c r="B54" s="81" t="s">
        <v>139</v>
      </c>
    </row>
    <row r="55" spans="2:7" x14ac:dyDescent="0.35">
      <c r="B55" s="81" t="s">
        <v>79</v>
      </c>
    </row>
    <row r="56" spans="2:7" x14ac:dyDescent="0.35">
      <c r="B56" s="81" t="s">
        <v>140</v>
      </c>
    </row>
    <row r="57" spans="2:7" x14ac:dyDescent="0.35">
      <c r="B57" s="81" t="s">
        <v>141</v>
      </c>
    </row>
    <row r="58" spans="2:7" x14ac:dyDescent="0.35">
      <c r="B58" s="81" t="s">
        <v>142</v>
      </c>
      <c r="C58" s="10"/>
    </row>
    <row r="59" spans="2:7" x14ac:dyDescent="0.35">
      <c r="B59" s="81" t="s">
        <v>143</v>
      </c>
    </row>
    <row r="60" spans="2:7" x14ac:dyDescent="0.35">
      <c r="B60" s="80"/>
    </row>
    <row r="61" spans="2:7" x14ac:dyDescent="0.35">
      <c r="B61" s="81" t="s">
        <v>80</v>
      </c>
    </row>
    <row r="62" spans="2:7" x14ac:dyDescent="0.35">
      <c r="B62" s="81" t="s">
        <v>144</v>
      </c>
      <c r="C62" s="10"/>
      <c r="D62" s="10"/>
      <c r="E62" s="10"/>
      <c r="F62" s="10"/>
      <c r="G62" s="10"/>
    </row>
    <row r="63" spans="2:7" x14ac:dyDescent="0.35">
      <c r="B63" s="81" t="s">
        <v>145</v>
      </c>
      <c r="C63" s="10"/>
      <c r="D63" s="10"/>
      <c r="E63" s="10"/>
      <c r="F63" s="10"/>
      <c r="G63" s="10"/>
    </row>
    <row r="64" spans="2:7" x14ac:dyDescent="0.35">
      <c r="B64" s="80"/>
      <c r="C64" s="23"/>
      <c r="D64" s="23"/>
      <c r="E64" s="23"/>
      <c r="F64" s="23"/>
      <c r="G64" s="22"/>
    </row>
    <row r="65" spans="2:7" x14ac:dyDescent="0.35">
      <c r="B65" s="81" t="s">
        <v>109</v>
      </c>
      <c r="C65" s="10"/>
      <c r="D65" s="10"/>
      <c r="E65" s="10"/>
      <c r="F65" s="10"/>
      <c r="G65" s="10"/>
    </row>
    <row r="66" spans="2:7" x14ac:dyDescent="0.35">
      <c r="B66" s="81" t="s">
        <v>146</v>
      </c>
      <c r="C66" s="10"/>
    </row>
    <row r="67" spans="2:7" x14ac:dyDescent="0.35">
      <c r="B67" s="81" t="s">
        <v>147</v>
      </c>
      <c r="C67" s="10"/>
    </row>
    <row r="68" spans="2:7" x14ac:dyDescent="0.35">
      <c r="B68" s="81" t="s">
        <v>148</v>
      </c>
      <c r="C68" s="10"/>
    </row>
    <row r="69" spans="2:7" x14ac:dyDescent="0.35">
      <c r="B69" s="80"/>
      <c r="C69" s="10"/>
    </row>
    <row r="70" spans="2:7" x14ac:dyDescent="0.35">
      <c r="B70" s="81" t="s">
        <v>82</v>
      </c>
      <c r="C70" s="10"/>
    </row>
    <row r="71" spans="2:7" ht="18.5" customHeight="1" x14ac:dyDescent="0.35">
      <c r="B71" s="81" t="s">
        <v>149</v>
      </c>
      <c r="C71" s="10"/>
    </row>
    <row r="72" spans="2:7" ht="18.5" customHeight="1" x14ac:dyDescent="0.35">
      <c r="B72" s="81" t="s">
        <v>150</v>
      </c>
      <c r="C72" s="10"/>
    </row>
    <row r="73" spans="2:7" x14ac:dyDescent="0.35">
      <c r="B73" s="81" t="s">
        <v>151</v>
      </c>
      <c r="C73" s="10"/>
    </row>
    <row r="74" spans="2:7" x14ac:dyDescent="0.35">
      <c r="B74" s="81" t="s">
        <v>152</v>
      </c>
      <c r="C74" s="10"/>
    </row>
    <row r="75" spans="2:7" x14ac:dyDescent="0.35">
      <c r="B75" s="81" t="s">
        <v>153</v>
      </c>
      <c r="C75" s="10"/>
    </row>
    <row r="76" spans="2:7" x14ac:dyDescent="0.35">
      <c r="B76" s="81" t="s">
        <v>154</v>
      </c>
      <c r="C76" s="10"/>
    </row>
    <row r="77" spans="2:7" x14ac:dyDescent="0.35">
      <c r="B77" s="81"/>
      <c r="C77" s="10"/>
    </row>
    <row r="78" spans="2:7" x14ac:dyDescent="0.35">
      <c r="B78" s="81"/>
      <c r="C78" s="10"/>
    </row>
    <row r="79" spans="2:7" x14ac:dyDescent="0.35">
      <c r="B79" s="85" t="s">
        <v>117</v>
      </c>
      <c r="C79" s="10"/>
    </row>
    <row r="80" spans="2:7" x14ac:dyDescent="0.35">
      <c r="B80" s="81" t="s">
        <v>155</v>
      </c>
      <c r="C80" s="10"/>
    </row>
    <row r="81" spans="2:9" x14ac:dyDescent="0.35">
      <c r="B81" s="81" t="s">
        <v>156</v>
      </c>
      <c r="C81" s="10"/>
    </row>
    <row r="82" spans="2:9" x14ac:dyDescent="0.35">
      <c r="B82" s="81" t="s">
        <v>157</v>
      </c>
      <c r="C82" s="10"/>
    </row>
    <row r="83" spans="2:9" x14ac:dyDescent="0.35">
      <c r="B83" s="10"/>
      <c r="C83" s="10"/>
    </row>
    <row r="84" spans="2:9" x14ac:dyDescent="0.35">
      <c r="B84" s="6"/>
      <c r="C84" s="26"/>
      <c r="D84" s="26"/>
      <c r="E84" s="26"/>
      <c r="F84" s="26"/>
      <c r="G84" s="6"/>
      <c r="H84" s="10"/>
      <c r="I84" s="10"/>
    </row>
    <row r="85" spans="2:9" x14ac:dyDescent="0.35">
      <c r="B85" s="6"/>
      <c r="C85" s="26"/>
      <c r="D85" s="26"/>
      <c r="E85" s="26"/>
      <c r="F85" s="26"/>
      <c r="G85" s="6"/>
      <c r="H85" s="10"/>
      <c r="I85" s="10"/>
    </row>
    <row r="86" spans="2:9" x14ac:dyDescent="0.35">
      <c r="B86" s="6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x14ac:dyDescent="0.35">
      <c r="B88" s="6"/>
      <c r="C88" s="25"/>
      <c r="D88" s="25"/>
      <c r="E88" s="25"/>
      <c r="F88" s="25"/>
      <c r="G88" s="25"/>
      <c r="H88" s="10"/>
      <c r="I88" s="10"/>
    </row>
    <row r="89" spans="2:9" x14ac:dyDescent="0.35">
      <c r="B89" s="6"/>
      <c r="C89" s="6"/>
      <c r="D89" s="6"/>
      <c r="E89" s="6"/>
      <c r="F89" s="6"/>
      <c r="G89" s="6"/>
      <c r="H89" s="10"/>
      <c r="I89" s="10"/>
    </row>
    <row r="90" spans="2:9" ht="2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ht="23.5" customHeight="1" x14ac:dyDescent="0.35">
      <c r="B91" s="21"/>
      <c r="C91" s="21"/>
      <c r="D91" s="21"/>
      <c r="E91" s="21"/>
      <c r="F91" s="21"/>
      <c r="G91" s="21"/>
      <c r="H91" s="10"/>
      <c r="I91" s="10"/>
    </row>
    <row r="92" spans="2:9" ht="33.5" customHeight="1" x14ac:dyDescent="0.35">
      <c r="B92" s="21"/>
      <c r="C92" s="21"/>
      <c r="D92" s="21"/>
      <c r="E92" s="21"/>
      <c r="F92" s="21"/>
      <c r="G92" s="21"/>
      <c r="H92" s="10"/>
      <c r="I92" s="10"/>
    </row>
    <row r="93" spans="2:9" x14ac:dyDescent="0.35">
      <c r="B93" s="8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6"/>
      <c r="D94" s="6"/>
      <c r="E94" s="6"/>
      <c r="F94" s="6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27"/>
      <c r="D96" s="27"/>
      <c r="E96" s="27"/>
      <c r="F96" s="27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x14ac:dyDescent="0.35">
      <c r="B99" s="6"/>
      <c r="C99" s="6"/>
      <c r="D99" s="6"/>
      <c r="E99" s="6"/>
      <c r="F99" s="6"/>
      <c r="G99" s="6"/>
      <c r="H99" s="10"/>
      <c r="I99" s="10"/>
    </row>
    <row r="100" spans="2:9" x14ac:dyDescent="0.35">
      <c r="B100" s="6"/>
      <c r="C100" s="27"/>
      <c r="D100" s="27"/>
      <c r="E100" s="27"/>
      <c r="F100" s="27"/>
      <c r="G100" s="6"/>
      <c r="H100" s="10"/>
      <c r="I100" s="10"/>
    </row>
    <row r="101" spans="2:9" x14ac:dyDescent="0.35">
      <c r="B101" s="6"/>
      <c r="C101" s="27"/>
      <c r="D101" s="27"/>
      <c r="E101" s="27"/>
      <c r="F101" s="27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25"/>
      <c r="D106" s="25"/>
      <c r="E106" s="25"/>
      <c r="F106" s="25"/>
      <c r="G106" s="25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8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6"/>
      <c r="D116" s="6"/>
      <c r="E116" s="6"/>
      <c r="F116" s="6"/>
      <c r="G116" s="6"/>
      <c r="H116" s="10"/>
      <c r="I116" s="10"/>
    </row>
    <row r="117" spans="2:9" x14ac:dyDescent="0.35">
      <c r="B117" s="6"/>
      <c r="C117" s="27"/>
      <c r="D117" s="27"/>
      <c r="E117" s="27"/>
      <c r="F117" s="27"/>
      <c r="G117" s="6"/>
      <c r="H117" s="10"/>
      <c r="I117" s="10"/>
    </row>
    <row r="118" spans="2:9" x14ac:dyDescent="0.35">
      <c r="B118" s="6"/>
      <c r="C118" s="27"/>
      <c r="D118" s="27"/>
      <c r="E118" s="27"/>
      <c r="F118" s="27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6"/>
      <c r="D121" s="6"/>
      <c r="E121" s="6"/>
      <c r="F121" s="6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25"/>
      <c r="D123" s="6"/>
      <c r="E123" s="25"/>
      <c r="F123" s="25"/>
      <c r="G123" s="6"/>
      <c r="H123" s="10"/>
      <c r="I123" s="10"/>
    </row>
    <row r="124" spans="2:9" x14ac:dyDescent="0.35">
      <c r="B124" s="6"/>
      <c r="C124" s="6"/>
      <c r="D124" s="6"/>
      <c r="E124" s="6"/>
      <c r="F124" s="6"/>
      <c r="G124" s="6"/>
      <c r="H124" s="10"/>
      <c r="I124" s="10"/>
    </row>
    <row r="125" spans="2:9" x14ac:dyDescent="0.35">
      <c r="B125" s="6"/>
      <c r="C125" s="6"/>
      <c r="D125" s="6"/>
      <c r="E125" s="6"/>
      <c r="F125" s="6"/>
      <c r="G125" s="6"/>
      <c r="H125" s="10"/>
      <c r="I125" s="10"/>
    </row>
    <row r="126" spans="2:9" x14ac:dyDescent="0.35">
      <c r="B126" s="9"/>
      <c r="C126" s="9"/>
      <c r="D126" s="9"/>
      <c r="E126" s="9"/>
      <c r="F126" s="9"/>
      <c r="G126" s="9"/>
    </row>
    <row r="127" spans="2:9" x14ac:dyDescent="0.35">
      <c r="B127" s="9"/>
      <c r="C127" s="9"/>
      <c r="D127" s="9"/>
      <c r="E127" s="9"/>
      <c r="F127" s="9"/>
      <c r="G127" s="9"/>
    </row>
  </sheetData>
  <conditionalFormatting sqref="C15">
    <cfRule type="cellIs" dxfId="64" priority="13" operator="greaterThan">
      <formula>10</formula>
    </cfRule>
  </conditionalFormatting>
  <conditionalFormatting sqref="C15:F29">
    <cfRule type="cellIs" dxfId="63" priority="7" operator="lessThan">
      <formula>1</formula>
    </cfRule>
    <cfRule type="cellIs" dxfId="62" priority="10" operator="lessThan">
      <formula>1</formula>
    </cfRule>
    <cfRule type="cellIs" dxfId="61" priority="11" operator="lessThan">
      <formula>1</formula>
    </cfRule>
    <cfRule type="cellIs" dxfId="60" priority="12" operator="greaterThan">
      <formula>10</formula>
    </cfRule>
  </conditionalFormatting>
  <conditionalFormatting sqref="C8">
    <cfRule type="cellIs" dxfId="59" priority="8" operator="lessThan">
      <formula>1</formula>
    </cfRule>
    <cfRule type="cellIs" dxfId="58" priority="9" operator="lessThan">
      <formula>1</formula>
    </cfRule>
  </conditionalFormatting>
  <conditionalFormatting sqref="G11">
    <cfRule type="cellIs" dxfId="57" priority="5" operator="lessThan">
      <formula>1</formula>
    </cfRule>
    <cfRule type="cellIs" dxfId="56" priority="6" operator="lessThan">
      <formula>1</formula>
    </cfRule>
  </conditionalFormatting>
  <conditionalFormatting sqref="G12">
    <cfRule type="cellIs" dxfId="55" priority="3" operator="lessThan">
      <formula>1</formula>
    </cfRule>
    <cfRule type="cellIs" dxfId="54" priority="4" operator="lessThan">
      <formula>1</formula>
    </cfRule>
  </conditionalFormatting>
  <conditionalFormatting sqref="G13">
    <cfRule type="cellIs" dxfId="53" priority="1" operator="lessThan">
      <formula>1</formula>
    </cfRule>
    <cfRule type="cellIs" dxfId="52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O120"/>
  <sheetViews>
    <sheetView workbookViewId="0">
      <selection activeCell="E60" sqref="E60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99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95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7</v>
      </c>
      <c r="D8" s="5"/>
      <c r="E8" s="5" t="s">
        <v>84</v>
      </c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6.5</v>
      </c>
      <c r="L14" s="63">
        <f t="shared" si="0"/>
        <v>7.5</v>
      </c>
      <c r="M14" s="63">
        <f t="shared" si="0"/>
        <v>7</v>
      </c>
      <c r="N14" s="63">
        <f t="shared" si="0"/>
        <v>7</v>
      </c>
      <c r="O14" s="63"/>
    </row>
    <row r="15" spans="2:15" x14ac:dyDescent="0.35">
      <c r="B15" s="15" t="s">
        <v>3</v>
      </c>
      <c r="C15" s="72">
        <v>6.5</v>
      </c>
      <c r="D15" s="72">
        <v>7.5</v>
      </c>
      <c r="E15" s="72">
        <v>7</v>
      </c>
      <c r="F15" s="72">
        <v>7</v>
      </c>
      <c r="G15" s="66"/>
      <c r="J15" s="1" t="str">
        <f t="shared" ref="J15:J24" si="1">B16</f>
        <v>Kock2</v>
      </c>
      <c r="K15" s="63">
        <f t="shared" si="0"/>
        <v>8</v>
      </c>
      <c r="L15" s="63">
        <f t="shared" si="0"/>
        <v>6</v>
      </c>
      <c r="M15" s="63">
        <f t="shared" si="0"/>
        <v>7</v>
      </c>
      <c r="N15" s="63">
        <f t="shared" si="0"/>
        <v>6</v>
      </c>
      <c r="O15" s="63"/>
    </row>
    <row r="16" spans="2:15" x14ac:dyDescent="0.35">
      <c r="B16" s="13" t="s">
        <v>4</v>
      </c>
      <c r="C16" s="73">
        <v>8</v>
      </c>
      <c r="D16" s="73">
        <v>6</v>
      </c>
      <c r="E16" s="73">
        <v>7</v>
      </c>
      <c r="F16" s="73">
        <v>6</v>
      </c>
      <c r="G16" s="17"/>
      <c r="J16" s="1" t="str">
        <f t="shared" si="1"/>
        <v>Kock 3</v>
      </c>
      <c r="K16" s="63">
        <f t="shared" si="0"/>
        <v>6</v>
      </c>
      <c r="L16" s="63">
        <f t="shared" si="0"/>
        <v>7</v>
      </c>
      <c r="M16" s="63">
        <f t="shared" si="0"/>
        <v>7</v>
      </c>
      <c r="N16" s="63">
        <f t="shared" si="0"/>
        <v>5</v>
      </c>
      <c r="O16" s="63"/>
    </row>
    <row r="17" spans="2:15" x14ac:dyDescent="0.35">
      <c r="B17" s="13" t="s">
        <v>5</v>
      </c>
      <c r="C17" s="73">
        <v>6</v>
      </c>
      <c r="D17" s="73">
        <v>7</v>
      </c>
      <c r="E17" s="73">
        <v>7</v>
      </c>
      <c r="F17" s="73">
        <v>5</v>
      </c>
      <c r="G17" s="17"/>
      <c r="J17" s="1" t="str">
        <f t="shared" si="1"/>
        <v>Kock 4</v>
      </c>
      <c r="K17" s="63">
        <f t="shared" si="0"/>
        <v>4.5</v>
      </c>
      <c r="L17" s="63">
        <f t="shared" si="0"/>
        <v>5.5</v>
      </c>
      <c r="M17" s="63">
        <f t="shared" si="0"/>
        <v>6</v>
      </c>
      <c r="N17" s="63">
        <f t="shared" si="0"/>
        <v>7</v>
      </c>
      <c r="O17" s="63"/>
    </row>
    <row r="18" spans="2:15" x14ac:dyDescent="0.35">
      <c r="B18" s="13" t="s">
        <v>6</v>
      </c>
      <c r="C18" s="73">
        <v>4.5</v>
      </c>
      <c r="D18" s="73">
        <v>5.5</v>
      </c>
      <c r="E18" s="73">
        <v>6</v>
      </c>
      <c r="F18" s="73">
        <v>7</v>
      </c>
      <c r="G18" s="17"/>
      <c r="J18" s="1" t="str">
        <f t="shared" si="1"/>
        <v>Kock 5</v>
      </c>
      <c r="K18" s="63">
        <f t="shared" si="0"/>
        <v>5</v>
      </c>
      <c r="L18" s="63">
        <f t="shared" si="0"/>
        <v>6</v>
      </c>
      <c r="M18" s="63">
        <f t="shared" si="0"/>
        <v>6</v>
      </c>
      <c r="N18" s="63">
        <f t="shared" si="0"/>
        <v>5</v>
      </c>
      <c r="O18" s="63"/>
    </row>
    <row r="19" spans="2:15" x14ac:dyDescent="0.35">
      <c r="B19" s="13" t="s">
        <v>7</v>
      </c>
      <c r="C19" s="73">
        <v>5</v>
      </c>
      <c r="D19" s="73">
        <v>6</v>
      </c>
      <c r="E19" s="73">
        <v>6</v>
      </c>
      <c r="F19" s="73">
        <v>5</v>
      </c>
      <c r="G19" s="17"/>
      <c r="J19" s="1" t="str">
        <f t="shared" si="1"/>
        <v>Kock 6</v>
      </c>
      <c r="K19" s="63">
        <f t="shared" si="0"/>
        <v>5</v>
      </c>
      <c r="L19" s="63">
        <f t="shared" si="0"/>
        <v>5</v>
      </c>
      <c r="M19" s="63">
        <f t="shared" si="0"/>
        <v>6</v>
      </c>
      <c r="N19" s="63">
        <f t="shared" si="0"/>
        <v>5</v>
      </c>
      <c r="O19" s="63"/>
    </row>
    <row r="20" spans="2:15" x14ac:dyDescent="0.35">
      <c r="B20" s="13" t="s">
        <v>8</v>
      </c>
      <c r="C20" s="73">
        <v>5</v>
      </c>
      <c r="D20" s="73">
        <v>5</v>
      </c>
      <c r="E20" s="73">
        <v>6</v>
      </c>
      <c r="F20" s="73">
        <v>5</v>
      </c>
      <c r="G20" s="17"/>
      <c r="J20" s="1" t="str">
        <f t="shared" si="1"/>
        <v>Kock 7</v>
      </c>
      <c r="K20" s="63">
        <f t="shared" si="0"/>
        <v>5.5</v>
      </c>
      <c r="L20" s="63">
        <f t="shared" si="0"/>
        <v>6</v>
      </c>
      <c r="M20" s="63">
        <f t="shared" si="0"/>
        <v>6</v>
      </c>
      <c r="N20" s="63">
        <f t="shared" si="0"/>
        <v>6</v>
      </c>
      <c r="O20" s="63"/>
    </row>
    <row r="21" spans="2:15" x14ac:dyDescent="0.35">
      <c r="B21" s="13" t="s">
        <v>9</v>
      </c>
      <c r="C21" s="73">
        <v>5.5</v>
      </c>
      <c r="D21" s="73">
        <v>6</v>
      </c>
      <c r="E21" s="73">
        <v>6</v>
      </c>
      <c r="F21" s="73">
        <v>6</v>
      </c>
      <c r="G21" s="17"/>
      <c r="J21" s="1" t="str">
        <f t="shared" si="1"/>
        <v>Kock 8</v>
      </c>
      <c r="K21" s="63">
        <f t="shared" si="0"/>
        <v>0</v>
      </c>
      <c r="L21" s="63">
        <f t="shared" si="0"/>
        <v>0</v>
      </c>
      <c r="M21" s="63">
        <f t="shared" si="0"/>
        <v>0</v>
      </c>
      <c r="N21" s="63">
        <f t="shared" si="0"/>
        <v>0</v>
      </c>
      <c r="O21" s="63"/>
    </row>
    <row r="22" spans="2:15" x14ac:dyDescent="0.35">
      <c r="B22" s="13" t="s">
        <v>10</v>
      </c>
      <c r="C22" s="73"/>
      <c r="D22" s="73"/>
      <c r="E22" s="73"/>
      <c r="F22" s="73"/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40.5</v>
      </c>
      <c r="D50" s="17">
        <f>SUM(D15:D49)</f>
        <v>43</v>
      </c>
      <c r="E50" s="17">
        <f>SUM(E15:E49)</f>
        <v>45</v>
      </c>
      <c r="F50" s="17">
        <f>SUM(F15:F49)*2</f>
        <v>82</v>
      </c>
      <c r="G50" s="68">
        <f>SUM(C50:F50)/C8</f>
        <v>30.071428571428573</v>
      </c>
    </row>
    <row r="51" spans="2:7" x14ac:dyDescent="0.35">
      <c r="B51" s="18" t="s">
        <v>17</v>
      </c>
      <c r="C51" s="19">
        <f>C50/C8</f>
        <v>5.7857142857142856</v>
      </c>
      <c r="D51" s="19">
        <f>D50/C8</f>
        <v>6.1428571428571432</v>
      </c>
      <c r="E51" s="19">
        <f>E50/C8</f>
        <v>6.4285714285714288</v>
      </c>
      <c r="F51" s="19">
        <f>F50/C8</f>
        <v>11.714285714285714</v>
      </c>
      <c r="G51" s="69">
        <f>SUM(C51:F51)</f>
        <v>30.071428571428569</v>
      </c>
    </row>
    <row r="52" spans="2:7" ht="18.5" customHeight="1" x14ac:dyDescent="0.35"/>
    <row r="53" spans="2:7" x14ac:dyDescent="0.35">
      <c r="B53" s="84" t="s">
        <v>116</v>
      </c>
      <c r="C53" s="10"/>
    </row>
    <row r="54" spans="2:7" ht="15" customHeight="1" x14ac:dyDescent="0.35">
      <c r="B54" s="81" t="s">
        <v>158</v>
      </c>
      <c r="G54"/>
    </row>
    <row r="55" spans="2:7" x14ac:dyDescent="0.35">
      <c r="B55" s="81" t="s">
        <v>79</v>
      </c>
    </row>
    <row r="56" spans="2:7" ht="15" customHeight="1" x14ac:dyDescent="0.35">
      <c r="B56" s="81" t="s">
        <v>159</v>
      </c>
    </row>
    <row r="57" spans="2:7" x14ac:dyDescent="0.35">
      <c r="B57" s="81" t="s">
        <v>160</v>
      </c>
      <c r="C57" s="10"/>
      <c r="D57" s="10"/>
      <c r="E57" s="10"/>
      <c r="F57" s="10"/>
      <c r="G57" s="10"/>
    </row>
    <row r="58" spans="2:7" x14ac:dyDescent="0.35">
      <c r="B58" s="81" t="s">
        <v>161</v>
      </c>
      <c r="C58" s="10"/>
      <c r="D58" s="10"/>
      <c r="E58" s="10"/>
      <c r="F58" s="10"/>
      <c r="G58" s="10"/>
    </row>
    <row r="59" spans="2:7" x14ac:dyDescent="0.35">
      <c r="B59" s="80"/>
      <c r="C59" s="23"/>
      <c r="D59" s="23"/>
      <c r="E59" s="23"/>
      <c r="F59" s="23"/>
      <c r="G59" s="22"/>
    </row>
    <row r="60" spans="2:7" x14ac:dyDescent="0.35">
      <c r="B60" s="81" t="s">
        <v>80</v>
      </c>
      <c r="C60" s="10"/>
      <c r="D60" s="10"/>
      <c r="E60" s="10"/>
      <c r="F60" s="10"/>
      <c r="G60" s="10"/>
    </row>
    <row r="61" spans="2:7" x14ac:dyDescent="0.35">
      <c r="B61" s="81" t="s">
        <v>162</v>
      </c>
      <c r="C61" s="10"/>
    </row>
    <row r="62" spans="2:7" x14ac:dyDescent="0.35">
      <c r="B62" s="81" t="s">
        <v>163</v>
      </c>
      <c r="C62" s="10"/>
    </row>
    <row r="63" spans="2:7" x14ac:dyDescent="0.35">
      <c r="B63" s="81" t="s">
        <v>164</v>
      </c>
      <c r="C63" s="10"/>
    </row>
    <row r="64" spans="2:7" ht="15" customHeight="1" x14ac:dyDescent="0.35">
      <c r="B64" s="80"/>
      <c r="C64" s="10"/>
    </row>
    <row r="65" spans="2:9" x14ac:dyDescent="0.35">
      <c r="B65" s="81" t="s">
        <v>109</v>
      </c>
      <c r="C65" s="10"/>
    </row>
    <row r="66" spans="2:9" ht="18.5" customHeight="1" x14ac:dyDescent="0.35">
      <c r="B66" s="81" t="s">
        <v>165</v>
      </c>
      <c r="C66" s="10"/>
    </row>
    <row r="67" spans="2:9" ht="18.5" customHeight="1" x14ac:dyDescent="0.35">
      <c r="B67" s="81" t="s">
        <v>166</v>
      </c>
      <c r="C67" s="10"/>
    </row>
    <row r="68" spans="2:9" x14ac:dyDescent="0.35">
      <c r="B68" s="81" t="s">
        <v>167</v>
      </c>
      <c r="C68" s="10"/>
    </row>
    <row r="69" spans="2:9" x14ac:dyDescent="0.35">
      <c r="B69" s="80"/>
      <c r="C69" s="10"/>
    </row>
    <row r="70" spans="2:9" x14ac:dyDescent="0.35">
      <c r="B70" s="81" t="s">
        <v>82</v>
      </c>
      <c r="C70" s="10"/>
    </row>
    <row r="71" spans="2:9" x14ac:dyDescent="0.35">
      <c r="B71" s="81" t="s">
        <v>168</v>
      </c>
      <c r="C71" s="10"/>
    </row>
    <row r="72" spans="2:9" x14ac:dyDescent="0.35">
      <c r="B72" s="81" t="s">
        <v>169</v>
      </c>
      <c r="C72" s="10"/>
    </row>
    <row r="73" spans="2:9" x14ac:dyDescent="0.35">
      <c r="B73" s="81" t="s">
        <v>170</v>
      </c>
      <c r="C73" s="10"/>
    </row>
    <row r="74" spans="2:9" x14ac:dyDescent="0.35">
      <c r="B74" s="81" t="s">
        <v>171</v>
      </c>
      <c r="C74" s="10"/>
    </row>
    <row r="75" spans="2:9" x14ac:dyDescent="0.35">
      <c r="B75" s="81"/>
      <c r="C75" s="10"/>
    </row>
    <row r="76" spans="2:9" x14ac:dyDescent="0.35">
      <c r="B76" s="80"/>
      <c r="C76" s="10"/>
    </row>
    <row r="77" spans="2:9" x14ac:dyDescent="0.35">
      <c r="B77" s="85" t="s">
        <v>117</v>
      </c>
      <c r="C77" s="26"/>
      <c r="D77" s="26"/>
      <c r="E77" s="26"/>
      <c r="F77" s="26"/>
      <c r="G77" s="6"/>
      <c r="H77" s="10"/>
      <c r="I77" s="10"/>
    </row>
    <row r="78" spans="2:9" x14ac:dyDescent="0.35">
      <c r="B78" s="81" t="s">
        <v>172</v>
      </c>
      <c r="C78" s="26"/>
      <c r="D78" s="26"/>
      <c r="E78" s="26"/>
      <c r="F78" s="26"/>
      <c r="G78" s="6"/>
      <c r="H78" s="10"/>
      <c r="I78" s="10"/>
    </row>
    <row r="79" spans="2:9" x14ac:dyDescent="0.35">
      <c r="B79" s="81" t="s">
        <v>173</v>
      </c>
      <c r="C79" s="6"/>
      <c r="D79" s="6"/>
      <c r="E79" s="6"/>
      <c r="F79" s="6"/>
      <c r="G79" s="6"/>
      <c r="H79" s="10"/>
      <c r="I79" s="10"/>
    </row>
    <row r="80" spans="2:9" x14ac:dyDescent="0.35">
      <c r="B80" s="81" t="s">
        <v>174</v>
      </c>
      <c r="C80" s="6"/>
      <c r="D80" s="6"/>
      <c r="E80" s="6"/>
      <c r="F80" s="6"/>
      <c r="G80" s="6"/>
      <c r="H80" s="10"/>
      <c r="I80" s="10"/>
    </row>
    <row r="81" spans="2:9" x14ac:dyDescent="0.35">
      <c r="B81" s="81" t="s">
        <v>175</v>
      </c>
      <c r="C81" s="25"/>
      <c r="D81" s="25"/>
      <c r="E81" s="25"/>
      <c r="F81" s="25"/>
      <c r="G81" s="25"/>
      <c r="H81" s="10"/>
      <c r="I81" s="10"/>
    </row>
    <row r="82" spans="2:9" x14ac:dyDescent="0.35">
      <c r="B82" s="81" t="s">
        <v>221</v>
      </c>
      <c r="C82" s="6"/>
      <c r="D82" s="6"/>
      <c r="E82" s="6"/>
      <c r="F82" s="6"/>
      <c r="G82" s="6"/>
      <c r="H82" s="10"/>
      <c r="I82" s="10"/>
    </row>
    <row r="83" spans="2:9" ht="23.5" customHeight="1" x14ac:dyDescent="0.35">
      <c r="B83" s="21"/>
      <c r="C83" s="21"/>
      <c r="D83" s="21"/>
      <c r="E83" s="21"/>
      <c r="F83" s="21"/>
      <c r="G83" s="21"/>
      <c r="H83" s="10"/>
      <c r="I83" s="10"/>
    </row>
    <row r="84" spans="2:9" ht="23.5" customHeight="1" x14ac:dyDescent="0.35">
      <c r="B84" s="21"/>
      <c r="C84" s="21"/>
      <c r="D84" s="21"/>
      <c r="E84" s="21"/>
      <c r="F84" s="21"/>
      <c r="G84" s="21"/>
      <c r="H84" s="10"/>
      <c r="I84" s="10"/>
    </row>
    <row r="85" spans="2:9" ht="33.5" customHeight="1" x14ac:dyDescent="0.35">
      <c r="B85" s="21"/>
      <c r="C85" s="21"/>
      <c r="D85" s="21"/>
      <c r="E85" s="21"/>
      <c r="F85" s="21"/>
      <c r="G85" s="21"/>
      <c r="H85" s="10"/>
      <c r="I85" s="10"/>
    </row>
    <row r="86" spans="2:9" ht="15" customHeight="1" x14ac:dyDescent="0.35">
      <c r="B86" s="8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x14ac:dyDescent="0.35">
      <c r="B88" s="6"/>
      <c r="C88" s="6"/>
      <c r="D88" s="6"/>
      <c r="E88" s="6"/>
      <c r="F88" s="6"/>
      <c r="G88" s="6"/>
      <c r="H88" s="10"/>
      <c r="I88" s="10"/>
    </row>
    <row r="89" spans="2:9" x14ac:dyDescent="0.35">
      <c r="B89" s="6"/>
      <c r="C89" s="27"/>
      <c r="D89" s="27"/>
      <c r="E89" s="27"/>
      <c r="F89" s="27"/>
      <c r="G89" s="6"/>
      <c r="H89" s="10"/>
      <c r="I89" s="10"/>
    </row>
    <row r="90" spans="2:9" x14ac:dyDescent="0.35">
      <c r="B90" s="6"/>
      <c r="C90" s="6"/>
      <c r="D90" s="6"/>
      <c r="E90" s="6"/>
      <c r="F90" s="6"/>
      <c r="G90" s="6"/>
      <c r="H90" s="10"/>
      <c r="I90" s="10"/>
    </row>
    <row r="91" spans="2:9" x14ac:dyDescent="0.35">
      <c r="B91" s="6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27"/>
      <c r="D93" s="27"/>
      <c r="E93" s="27"/>
      <c r="F93" s="27"/>
      <c r="G93" s="6"/>
      <c r="H93" s="10"/>
      <c r="I93" s="10"/>
    </row>
    <row r="94" spans="2:9" ht="15" customHeight="1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ht="16" customHeight="1" x14ac:dyDescent="0.35">
      <c r="B99" s="6"/>
      <c r="C99" s="25"/>
      <c r="D99" s="25"/>
      <c r="E99" s="25"/>
      <c r="F99" s="25"/>
      <c r="G99" s="25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8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27"/>
      <c r="D110" s="27"/>
      <c r="E110" s="27"/>
      <c r="F110" s="27"/>
      <c r="G110" s="6"/>
      <c r="H110" s="10"/>
      <c r="I110" s="10"/>
    </row>
    <row r="111" spans="2:9" x14ac:dyDescent="0.35">
      <c r="B111" s="6"/>
      <c r="C111" s="27"/>
      <c r="D111" s="27"/>
      <c r="E111" s="27"/>
      <c r="F111" s="27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25"/>
      <c r="D116" s="6"/>
      <c r="E116" s="25"/>
      <c r="F116" s="25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9"/>
      <c r="C119" s="9"/>
      <c r="D119" s="9"/>
      <c r="E119" s="9"/>
      <c r="F119" s="9"/>
      <c r="G119" s="9"/>
    </row>
    <row r="120" spans="2:9" x14ac:dyDescent="0.35">
      <c r="B120" s="9"/>
      <c r="C120" s="9"/>
      <c r="D120" s="9"/>
      <c r="E120" s="9"/>
      <c r="F120" s="9"/>
      <c r="G120" s="9"/>
    </row>
  </sheetData>
  <conditionalFormatting sqref="C15">
    <cfRule type="cellIs" dxfId="51" priority="13" operator="greaterThan">
      <formula>10</formula>
    </cfRule>
  </conditionalFormatting>
  <conditionalFormatting sqref="C15:F29">
    <cfRule type="cellIs" dxfId="50" priority="7" operator="lessThan">
      <formula>1</formula>
    </cfRule>
    <cfRule type="cellIs" dxfId="49" priority="10" operator="lessThan">
      <formula>1</formula>
    </cfRule>
    <cfRule type="cellIs" dxfId="48" priority="11" operator="lessThan">
      <formula>1</formula>
    </cfRule>
    <cfRule type="cellIs" dxfId="47" priority="12" operator="greaterThan">
      <formula>10</formula>
    </cfRule>
  </conditionalFormatting>
  <conditionalFormatting sqref="C8">
    <cfRule type="cellIs" dxfId="46" priority="8" operator="lessThan">
      <formula>1</formula>
    </cfRule>
    <cfRule type="cellIs" dxfId="45" priority="9" operator="lessThan">
      <formula>1</formula>
    </cfRule>
  </conditionalFormatting>
  <conditionalFormatting sqref="G11">
    <cfRule type="cellIs" dxfId="44" priority="5" operator="lessThan">
      <formula>1</formula>
    </cfRule>
    <cfRule type="cellIs" dxfId="43" priority="6" operator="lessThan">
      <formula>1</formula>
    </cfRule>
  </conditionalFormatting>
  <conditionalFormatting sqref="G12">
    <cfRule type="cellIs" dxfId="42" priority="3" operator="lessThan">
      <formula>1</formula>
    </cfRule>
    <cfRule type="cellIs" dxfId="41" priority="4" operator="lessThan">
      <formula>1</formula>
    </cfRule>
  </conditionalFormatting>
  <conditionalFormatting sqref="G13">
    <cfRule type="cellIs" dxfId="40" priority="1" operator="lessThan">
      <formula>1</formula>
    </cfRule>
    <cfRule type="cellIs" dxfId="39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O126"/>
  <sheetViews>
    <sheetView topLeftCell="B1" workbookViewId="0">
      <selection activeCell="E61" sqref="E61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101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95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7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7</v>
      </c>
      <c r="L14" s="63">
        <f t="shared" si="0"/>
        <v>6</v>
      </c>
      <c r="M14" s="63">
        <f t="shared" si="0"/>
        <v>5.5</v>
      </c>
      <c r="N14" s="63">
        <f t="shared" si="0"/>
        <v>6</v>
      </c>
      <c r="O14" s="63"/>
    </row>
    <row r="15" spans="2:15" x14ac:dyDescent="0.35">
      <c r="B15" s="15" t="s">
        <v>3</v>
      </c>
      <c r="C15" s="72">
        <v>7</v>
      </c>
      <c r="D15" s="72">
        <v>6</v>
      </c>
      <c r="E15" s="72">
        <v>5.5</v>
      </c>
      <c r="F15" s="72">
        <v>6</v>
      </c>
      <c r="G15" s="66"/>
      <c r="J15" s="1" t="str">
        <f t="shared" ref="J15:J24" si="1">B16</f>
        <v>Kock2</v>
      </c>
      <c r="K15" s="63">
        <f t="shared" si="0"/>
        <v>7</v>
      </c>
      <c r="L15" s="63">
        <f t="shared" si="0"/>
        <v>7</v>
      </c>
      <c r="M15" s="63">
        <f t="shared" si="0"/>
        <v>8</v>
      </c>
      <c r="N15" s="63">
        <f t="shared" si="0"/>
        <v>8</v>
      </c>
      <c r="O15" s="63"/>
    </row>
    <row r="16" spans="2:15" x14ac:dyDescent="0.35">
      <c r="B16" s="13" t="s">
        <v>4</v>
      </c>
      <c r="C16" s="73">
        <v>7</v>
      </c>
      <c r="D16" s="73">
        <v>7</v>
      </c>
      <c r="E16" s="73">
        <v>8</v>
      </c>
      <c r="F16" s="73">
        <v>8</v>
      </c>
      <c r="G16" s="17"/>
      <c r="J16" s="1" t="str">
        <f t="shared" si="1"/>
        <v>Kock 3</v>
      </c>
      <c r="K16" s="63">
        <f t="shared" si="0"/>
        <v>5</v>
      </c>
      <c r="L16" s="63">
        <f t="shared" si="0"/>
        <v>7</v>
      </c>
      <c r="M16" s="63">
        <f t="shared" si="0"/>
        <v>6</v>
      </c>
      <c r="N16" s="63">
        <f t="shared" si="0"/>
        <v>7</v>
      </c>
      <c r="O16" s="63"/>
    </row>
    <row r="17" spans="2:15" x14ac:dyDescent="0.35">
      <c r="B17" s="13" t="s">
        <v>5</v>
      </c>
      <c r="C17" s="73">
        <v>5</v>
      </c>
      <c r="D17" s="73">
        <v>7</v>
      </c>
      <c r="E17" s="73">
        <v>6</v>
      </c>
      <c r="F17" s="73">
        <v>7</v>
      </c>
      <c r="G17" s="17"/>
      <c r="J17" s="1" t="str">
        <f t="shared" si="1"/>
        <v>Kock 4</v>
      </c>
      <c r="K17" s="63">
        <f t="shared" si="0"/>
        <v>5</v>
      </c>
      <c r="L17" s="63">
        <f t="shared" si="0"/>
        <v>5</v>
      </c>
      <c r="M17" s="63">
        <f t="shared" si="0"/>
        <v>5</v>
      </c>
      <c r="N17" s="63">
        <f t="shared" si="0"/>
        <v>4.5</v>
      </c>
      <c r="O17" s="63"/>
    </row>
    <row r="18" spans="2:15" x14ac:dyDescent="0.35">
      <c r="B18" s="13" t="s">
        <v>6</v>
      </c>
      <c r="C18" s="73">
        <v>5</v>
      </c>
      <c r="D18" s="73">
        <v>5</v>
      </c>
      <c r="E18" s="73">
        <v>5</v>
      </c>
      <c r="F18" s="73">
        <v>4.5</v>
      </c>
      <c r="G18" s="17"/>
      <c r="J18" s="1" t="str">
        <f t="shared" si="1"/>
        <v>Kock 5</v>
      </c>
      <c r="K18" s="63">
        <f t="shared" si="0"/>
        <v>6</v>
      </c>
      <c r="L18" s="63">
        <f t="shared" si="0"/>
        <v>6</v>
      </c>
      <c r="M18" s="63">
        <f t="shared" si="0"/>
        <v>6</v>
      </c>
      <c r="N18" s="63">
        <f t="shared" si="0"/>
        <v>5</v>
      </c>
      <c r="O18" s="63"/>
    </row>
    <row r="19" spans="2:15" x14ac:dyDescent="0.35">
      <c r="B19" s="13" t="s">
        <v>7</v>
      </c>
      <c r="C19" s="73">
        <v>6</v>
      </c>
      <c r="D19" s="73">
        <v>6</v>
      </c>
      <c r="E19" s="73">
        <v>6</v>
      </c>
      <c r="F19" s="73">
        <v>5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6</v>
      </c>
      <c r="M19" s="63">
        <f t="shared" si="0"/>
        <v>5</v>
      </c>
      <c r="N19" s="63">
        <f t="shared" si="0"/>
        <v>4.5</v>
      </c>
      <c r="O19" s="63"/>
    </row>
    <row r="20" spans="2:15" x14ac:dyDescent="0.35">
      <c r="B20" s="13" t="s">
        <v>8</v>
      </c>
      <c r="C20" s="73">
        <v>6</v>
      </c>
      <c r="D20" s="73">
        <v>6</v>
      </c>
      <c r="E20" s="73">
        <v>5</v>
      </c>
      <c r="F20" s="73">
        <v>4.5</v>
      </c>
      <c r="G20" s="17"/>
      <c r="J20" s="1" t="str">
        <f t="shared" si="1"/>
        <v>Kock 7</v>
      </c>
      <c r="K20" s="63">
        <f t="shared" si="0"/>
        <v>5.5</v>
      </c>
      <c r="L20" s="63">
        <f t="shared" si="0"/>
        <v>6</v>
      </c>
      <c r="M20" s="63">
        <f t="shared" si="0"/>
        <v>5.5</v>
      </c>
      <c r="N20" s="63">
        <f t="shared" si="0"/>
        <v>5.5</v>
      </c>
      <c r="O20" s="63"/>
    </row>
    <row r="21" spans="2:15" x14ac:dyDescent="0.35">
      <c r="B21" s="13" t="s">
        <v>9</v>
      </c>
      <c r="C21" s="73">
        <v>5.5</v>
      </c>
      <c r="D21" s="73">
        <v>6</v>
      </c>
      <c r="E21" s="73">
        <v>5.5</v>
      </c>
      <c r="F21" s="73">
        <v>5.5</v>
      </c>
      <c r="G21" s="17"/>
      <c r="J21" s="1" t="str">
        <f t="shared" si="1"/>
        <v>Kock 8</v>
      </c>
      <c r="K21" s="63">
        <f t="shared" si="0"/>
        <v>0</v>
      </c>
      <c r="L21" s="63">
        <f t="shared" si="0"/>
        <v>0</v>
      </c>
      <c r="M21" s="63">
        <f t="shared" si="0"/>
        <v>0</v>
      </c>
      <c r="N21" s="63">
        <f t="shared" si="0"/>
        <v>0</v>
      </c>
      <c r="O21" s="63"/>
    </row>
    <row r="22" spans="2:15" x14ac:dyDescent="0.35">
      <c r="B22" s="13" t="s">
        <v>10</v>
      </c>
      <c r="C22" s="73"/>
      <c r="D22" s="73"/>
      <c r="E22" s="73"/>
      <c r="F22" s="73"/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/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41.5</v>
      </c>
      <c r="D50" s="17">
        <f>SUM(D15:D49)</f>
        <v>43</v>
      </c>
      <c r="E50" s="17">
        <f>SUM(E15:E49)</f>
        <v>41</v>
      </c>
      <c r="F50" s="17">
        <f>SUM(F15:F49)*2</f>
        <v>81</v>
      </c>
      <c r="G50" s="68">
        <f>SUM(C50:F50)/C8</f>
        <v>29.5</v>
      </c>
    </row>
    <row r="51" spans="2:7" x14ac:dyDescent="0.35">
      <c r="B51" s="18" t="s">
        <v>17</v>
      </c>
      <c r="C51" s="19">
        <f>C50/C8</f>
        <v>5.9285714285714288</v>
      </c>
      <c r="D51" s="19">
        <f>D50/C8</f>
        <v>6.1428571428571432</v>
      </c>
      <c r="E51" s="19">
        <f>E50/C8</f>
        <v>5.8571428571428568</v>
      </c>
      <c r="F51" s="19">
        <f>F50/C8</f>
        <v>11.571428571428571</v>
      </c>
      <c r="G51" s="69">
        <f>SUM(C51:F51)</f>
        <v>29.5</v>
      </c>
    </row>
    <row r="53" spans="2:7" x14ac:dyDescent="0.35">
      <c r="B53" s="82" t="s">
        <v>116</v>
      </c>
    </row>
    <row r="54" spans="2:7" x14ac:dyDescent="0.35">
      <c r="B54" s="81" t="s">
        <v>176</v>
      </c>
    </row>
    <row r="55" spans="2:7" x14ac:dyDescent="0.35">
      <c r="B55" s="81" t="s">
        <v>79</v>
      </c>
    </row>
    <row r="56" spans="2:7" x14ac:dyDescent="0.35">
      <c r="B56" s="81" t="s">
        <v>177</v>
      </c>
    </row>
    <row r="57" spans="2:7" x14ac:dyDescent="0.35">
      <c r="B57" s="81" t="s">
        <v>178</v>
      </c>
    </row>
    <row r="58" spans="2:7" x14ac:dyDescent="0.35">
      <c r="B58" s="81" t="s">
        <v>179</v>
      </c>
      <c r="C58" s="10"/>
    </row>
    <row r="59" spans="2:7" x14ac:dyDescent="0.35">
      <c r="B59" s="81" t="s">
        <v>180</v>
      </c>
    </row>
    <row r="60" spans="2:7" x14ac:dyDescent="0.35">
      <c r="B60" s="80"/>
    </row>
    <row r="61" spans="2:7" x14ac:dyDescent="0.35">
      <c r="B61" s="81" t="s">
        <v>80</v>
      </c>
    </row>
    <row r="62" spans="2:7" x14ac:dyDescent="0.35">
      <c r="B62" s="81" t="s">
        <v>181</v>
      </c>
      <c r="C62" s="10"/>
      <c r="D62" s="10"/>
      <c r="E62" s="10"/>
      <c r="F62" s="10"/>
      <c r="G62" s="10"/>
    </row>
    <row r="63" spans="2:7" x14ac:dyDescent="0.35">
      <c r="B63" s="81"/>
      <c r="C63" s="10"/>
      <c r="D63" s="10"/>
      <c r="E63" s="10"/>
      <c r="F63" s="10"/>
      <c r="G63" s="10"/>
    </row>
    <row r="64" spans="2:7" x14ac:dyDescent="0.35">
      <c r="B64" s="81" t="s">
        <v>109</v>
      </c>
      <c r="C64" s="23"/>
      <c r="D64" s="23"/>
      <c r="E64" s="23"/>
      <c r="F64" s="23"/>
      <c r="G64" s="22"/>
    </row>
    <row r="65" spans="2:7" x14ac:dyDescent="0.35">
      <c r="B65" s="81" t="s">
        <v>182</v>
      </c>
      <c r="C65" s="10"/>
      <c r="D65" s="10"/>
      <c r="E65" s="10"/>
      <c r="F65" s="10"/>
      <c r="G65" s="10"/>
    </row>
    <row r="66" spans="2:7" x14ac:dyDescent="0.35">
      <c r="B66" s="81" t="s">
        <v>183</v>
      </c>
      <c r="C66" s="10"/>
    </row>
    <row r="67" spans="2:7" x14ac:dyDescent="0.35">
      <c r="B67" s="81" t="s">
        <v>184</v>
      </c>
      <c r="C67" s="10"/>
    </row>
    <row r="68" spans="2:7" x14ac:dyDescent="0.35">
      <c r="B68" s="81"/>
      <c r="C68" s="10"/>
    </row>
    <row r="69" spans="2:7" x14ac:dyDescent="0.35">
      <c r="B69" s="81" t="s">
        <v>82</v>
      </c>
      <c r="C69" s="10"/>
    </row>
    <row r="70" spans="2:7" x14ac:dyDescent="0.35">
      <c r="B70" s="81" t="s">
        <v>185</v>
      </c>
      <c r="C70" s="10"/>
    </row>
    <row r="71" spans="2:7" ht="18.5" customHeight="1" x14ac:dyDescent="0.35">
      <c r="B71" s="81" t="s">
        <v>186</v>
      </c>
      <c r="C71" s="10"/>
    </row>
    <row r="72" spans="2:7" ht="18.5" customHeight="1" x14ac:dyDescent="0.35">
      <c r="B72" s="81" t="s">
        <v>187</v>
      </c>
      <c r="C72" s="10"/>
    </row>
    <row r="73" spans="2:7" ht="18.5" customHeight="1" x14ac:dyDescent="0.35">
      <c r="B73" s="81"/>
      <c r="C73" s="10"/>
    </row>
    <row r="74" spans="2:7" x14ac:dyDescent="0.35">
      <c r="B74" s="83" t="s">
        <v>117</v>
      </c>
      <c r="C74" s="10"/>
    </row>
    <row r="75" spans="2:7" x14ac:dyDescent="0.35">
      <c r="B75" s="81" t="s">
        <v>188</v>
      </c>
      <c r="C75" s="10"/>
    </row>
    <row r="76" spans="2:7" x14ac:dyDescent="0.35">
      <c r="B76" s="81" t="s">
        <v>189</v>
      </c>
      <c r="C76" s="10"/>
    </row>
    <row r="77" spans="2:7" x14ac:dyDescent="0.35">
      <c r="B77" s="81" t="s">
        <v>190</v>
      </c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C80" s="10"/>
    </row>
    <row r="81" spans="2:9" x14ac:dyDescent="0.35">
      <c r="B81" s="10"/>
      <c r="C81" s="10"/>
    </row>
    <row r="82" spans="2:9" x14ac:dyDescent="0.35">
      <c r="B82" s="10"/>
      <c r="C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26"/>
      <c r="D84" s="26"/>
      <c r="E84" s="26"/>
      <c r="F84" s="2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25"/>
      <c r="D87" s="25"/>
      <c r="E87" s="25"/>
      <c r="F87" s="25"/>
      <c r="G87" s="25"/>
      <c r="H87" s="10"/>
      <c r="I87" s="10"/>
    </row>
    <row r="88" spans="2:9" x14ac:dyDescent="0.35">
      <c r="B88" s="6"/>
      <c r="C88" s="6"/>
      <c r="D88" s="6"/>
      <c r="E88" s="6"/>
      <c r="F88" s="6"/>
      <c r="G88" s="6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2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ht="33.5" customHeight="1" x14ac:dyDescent="0.35">
      <c r="B91" s="21"/>
      <c r="C91" s="21"/>
      <c r="D91" s="21"/>
      <c r="E91" s="21"/>
      <c r="F91" s="21"/>
      <c r="G91" s="21"/>
      <c r="H91" s="10"/>
      <c r="I91" s="10"/>
    </row>
    <row r="92" spans="2:9" x14ac:dyDescent="0.35">
      <c r="B92" s="8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6"/>
      <c r="D94" s="6"/>
      <c r="E94" s="6"/>
      <c r="F94" s="6"/>
      <c r="G94" s="6"/>
      <c r="H94" s="10"/>
      <c r="I94" s="10"/>
    </row>
    <row r="95" spans="2:9" x14ac:dyDescent="0.35">
      <c r="B95" s="6"/>
      <c r="C95" s="27"/>
      <c r="D95" s="27"/>
      <c r="E95" s="27"/>
      <c r="F95" s="27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27"/>
      <c r="D100" s="27"/>
      <c r="E100" s="27"/>
      <c r="F100" s="27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25"/>
      <c r="D105" s="25"/>
      <c r="E105" s="25"/>
      <c r="F105" s="25"/>
      <c r="G105" s="25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8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27"/>
      <c r="D117" s="27"/>
      <c r="E117" s="27"/>
      <c r="F117" s="27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6"/>
      <c r="D121" s="6"/>
      <c r="E121" s="6"/>
      <c r="F121" s="6"/>
      <c r="G121" s="6"/>
      <c r="H121" s="10"/>
      <c r="I121" s="10"/>
    </row>
    <row r="122" spans="2:9" x14ac:dyDescent="0.35">
      <c r="B122" s="6"/>
      <c r="C122" s="25"/>
      <c r="D122" s="6"/>
      <c r="E122" s="25"/>
      <c r="F122" s="25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6"/>
      <c r="C124" s="6"/>
      <c r="D124" s="6"/>
      <c r="E124" s="6"/>
      <c r="F124" s="6"/>
      <c r="G124" s="6"/>
      <c r="H124" s="10"/>
      <c r="I124" s="10"/>
    </row>
    <row r="125" spans="2:9" x14ac:dyDescent="0.35">
      <c r="B125" s="9"/>
      <c r="C125" s="9"/>
      <c r="D125" s="9"/>
      <c r="E125" s="9"/>
      <c r="F125" s="9"/>
      <c r="G125" s="9"/>
    </row>
    <row r="126" spans="2:9" x14ac:dyDescent="0.35">
      <c r="B126" s="9"/>
      <c r="C126" s="9"/>
      <c r="D126" s="9"/>
      <c r="E126" s="9"/>
      <c r="F126" s="9"/>
      <c r="G126" s="9"/>
    </row>
  </sheetData>
  <conditionalFormatting sqref="C15">
    <cfRule type="cellIs" dxfId="38" priority="13" operator="greaterThan">
      <formula>10</formula>
    </cfRule>
  </conditionalFormatting>
  <conditionalFormatting sqref="C15:F29">
    <cfRule type="cellIs" dxfId="37" priority="7" operator="lessThan">
      <formula>1</formula>
    </cfRule>
    <cfRule type="cellIs" dxfId="36" priority="10" operator="lessThan">
      <formula>1</formula>
    </cfRule>
    <cfRule type="cellIs" dxfId="35" priority="11" operator="lessThan">
      <formula>1</formula>
    </cfRule>
    <cfRule type="cellIs" dxfId="34" priority="12" operator="greaterThan">
      <formula>10</formula>
    </cfRule>
  </conditionalFormatting>
  <conditionalFormatting sqref="C8">
    <cfRule type="cellIs" dxfId="33" priority="8" operator="lessThan">
      <formula>1</formula>
    </cfRule>
    <cfRule type="cellIs" dxfId="32" priority="9" operator="lessThan">
      <formula>1</formula>
    </cfRule>
  </conditionalFormatting>
  <conditionalFormatting sqref="G11">
    <cfRule type="cellIs" dxfId="31" priority="5" operator="lessThan">
      <formula>1</formula>
    </cfRule>
    <cfRule type="cellIs" dxfId="30" priority="6" operator="lessThan">
      <formula>1</formula>
    </cfRule>
  </conditionalFormatting>
  <conditionalFormatting sqref="G12">
    <cfRule type="cellIs" dxfId="29" priority="3" operator="lessThan">
      <formula>1</formula>
    </cfRule>
    <cfRule type="cellIs" dxfId="28" priority="4" operator="lessThan">
      <formula>1</formula>
    </cfRule>
  </conditionalFormatting>
  <conditionalFormatting sqref="G13">
    <cfRule type="cellIs" dxfId="27" priority="1" operator="lessThan">
      <formula>1</formula>
    </cfRule>
    <cfRule type="cellIs" dxfId="26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O125"/>
  <sheetViews>
    <sheetView workbookViewId="0">
      <selection activeCell="E64" sqref="E64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102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100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7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N29" si="0">C15</f>
        <v>8</v>
      </c>
      <c r="L14" s="63">
        <f t="shared" si="0"/>
        <v>7</v>
      </c>
      <c r="M14" s="63">
        <f t="shared" si="0"/>
        <v>7</v>
      </c>
      <c r="N14" s="63">
        <f t="shared" si="0"/>
        <v>7.5</v>
      </c>
      <c r="O14" s="63"/>
    </row>
    <row r="15" spans="2:15" x14ac:dyDescent="0.35">
      <c r="B15" s="15" t="s">
        <v>3</v>
      </c>
      <c r="C15" s="72">
        <v>8</v>
      </c>
      <c r="D15" s="72">
        <v>7</v>
      </c>
      <c r="E15" s="72">
        <v>7</v>
      </c>
      <c r="F15" s="72">
        <v>7.5</v>
      </c>
      <c r="G15" s="66"/>
      <c r="J15" s="1" t="str">
        <f t="shared" ref="J15:J24" si="1">B16</f>
        <v>Kock2</v>
      </c>
      <c r="K15" s="63">
        <f t="shared" si="0"/>
        <v>7</v>
      </c>
      <c r="L15" s="63">
        <f t="shared" si="0"/>
        <v>6</v>
      </c>
      <c r="M15" s="63">
        <f t="shared" si="0"/>
        <v>7</v>
      </c>
      <c r="N15" s="63">
        <f t="shared" si="0"/>
        <v>7</v>
      </c>
      <c r="O15" s="63"/>
    </row>
    <row r="16" spans="2:15" x14ac:dyDescent="0.35">
      <c r="B16" s="13" t="s">
        <v>4</v>
      </c>
      <c r="C16" s="73">
        <v>7</v>
      </c>
      <c r="D16" s="73">
        <v>6</v>
      </c>
      <c r="E16" s="73">
        <v>7</v>
      </c>
      <c r="F16" s="73">
        <v>7</v>
      </c>
      <c r="G16" s="17"/>
      <c r="J16" s="1" t="str">
        <f t="shared" si="1"/>
        <v>Kock 3</v>
      </c>
      <c r="K16" s="63">
        <f t="shared" si="0"/>
        <v>10</v>
      </c>
      <c r="L16" s="63">
        <f t="shared" si="0"/>
        <v>6</v>
      </c>
      <c r="M16" s="63">
        <f t="shared" si="0"/>
        <v>6</v>
      </c>
      <c r="N16" s="63">
        <f t="shared" si="0"/>
        <v>7.5</v>
      </c>
      <c r="O16" s="63"/>
    </row>
    <row r="17" spans="2:15" x14ac:dyDescent="0.35">
      <c r="B17" s="13" t="s">
        <v>5</v>
      </c>
      <c r="C17" s="73">
        <v>10</v>
      </c>
      <c r="D17" s="73">
        <v>6</v>
      </c>
      <c r="E17" s="73">
        <v>6</v>
      </c>
      <c r="F17" s="73">
        <v>7.5</v>
      </c>
      <c r="G17" s="17"/>
      <c r="J17" s="1" t="str">
        <f t="shared" si="1"/>
        <v>Kock 4</v>
      </c>
      <c r="K17" s="63">
        <f t="shared" si="0"/>
        <v>9</v>
      </c>
      <c r="L17" s="63">
        <f t="shared" si="0"/>
        <v>7</v>
      </c>
      <c r="M17" s="63">
        <f t="shared" si="0"/>
        <v>7</v>
      </c>
      <c r="N17" s="63">
        <f t="shared" si="0"/>
        <v>8</v>
      </c>
      <c r="O17" s="63"/>
    </row>
    <row r="18" spans="2:15" x14ac:dyDescent="0.35">
      <c r="B18" s="13" t="s">
        <v>6</v>
      </c>
      <c r="C18" s="73">
        <v>9</v>
      </c>
      <c r="D18" s="73">
        <v>7</v>
      </c>
      <c r="E18" s="73">
        <v>7</v>
      </c>
      <c r="F18" s="73">
        <v>8</v>
      </c>
      <c r="G18" s="17"/>
      <c r="J18" s="1" t="str">
        <f t="shared" si="1"/>
        <v>Kock 5</v>
      </c>
      <c r="K18" s="63">
        <f t="shared" si="0"/>
        <v>7</v>
      </c>
      <c r="L18" s="63">
        <f t="shared" si="0"/>
        <v>6</v>
      </c>
      <c r="M18" s="63">
        <f t="shared" si="0"/>
        <v>6</v>
      </c>
      <c r="N18" s="63">
        <f t="shared" si="0"/>
        <v>6</v>
      </c>
      <c r="O18" s="63"/>
    </row>
    <row r="19" spans="2:15" x14ac:dyDescent="0.35">
      <c r="B19" s="13" t="s">
        <v>7</v>
      </c>
      <c r="C19" s="73">
        <v>7</v>
      </c>
      <c r="D19" s="73">
        <v>6</v>
      </c>
      <c r="E19" s="73">
        <v>6</v>
      </c>
      <c r="F19" s="73">
        <v>6</v>
      </c>
      <c r="G19" s="17"/>
      <c r="J19" s="1" t="str">
        <f t="shared" si="1"/>
        <v>Kock 6</v>
      </c>
      <c r="K19" s="63">
        <f t="shared" si="0"/>
        <v>6</v>
      </c>
      <c r="L19" s="63">
        <f t="shared" si="0"/>
        <v>5</v>
      </c>
      <c r="M19" s="63">
        <f t="shared" si="0"/>
        <v>5</v>
      </c>
      <c r="N19" s="63">
        <f t="shared" si="0"/>
        <v>5</v>
      </c>
      <c r="O19" s="63"/>
    </row>
    <row r="20" spans="2:15" x14ac:dyDescent="0.35">
      <c r="B20" s="13" t="s">
        <v>8</v>
      </c>
      <c r="C20" s="73">
        <v>6</v>
      </c>
      <c r="D20" s="73">
        <v>5</v>
      </c>
      <c r="E20" s="73">
        <v>5</v>
      </c>
      <c r="F20" s="73">
        <v>5</v>
      </c>
      <c r="G20" s="17"/>
      <c r="J20" s="1" t="str">
        <f t="shared" si="1"/>
        <v>Kock 7</v>
      </c>
      <c r="K20" s="63">
        <f t="shared" si="0"/>
        <v>6.5</v>
      </c>
      <c r="L20" s="63">
        <f t="shared" si="0"/>
        <v>6</v>
      </c>
      <c r="M20" s="63">
        <f t="shared" si="0"/>
        <v>7</v>
      </c>
      <c r="N20" s="63">
        <f t="shared" si="0"/>
        <v>7</v>
      </c>
      <c r="O20" s="63"/>
    </row>
    <row r="21" spans="2:15" x14ac:dyDescent="0.35">
      <c r="B21" s="13" t="s">
        <v>9</v>
      </c>
      <c r="C21" s="73">
        <v>6.5</v>
      </c>
      <c r="D21" s="73">
        <v>6</v>
      </c>
      <c r="E21" s="73">
        <v>7</v>
      </c>
      <c r="F21" s="73">
        <v>7</v>
      </c>
      <c r="G21" s="17"/>
      <c r="J21" s="1" t="str">
        <f t="shared" si="1"/>
        <v>Kock 8</v>
      </c>
      <c r="K21" s="63">
        <f t="shared" si="0"/>
        <v>0</v>
      </c>
      <c r="L21" s="63">
        <f t="shared" si="0"/>
        <v>0</v>
      </c>
      <c r="M21" s="63">
        <f t="shared" si="0"/>
        <v>0</v>
      </c>
      <c r="N21" s="63">
        <f t="shared" si="0"/>
        <v>0</v>
      </c>
      <c r="O21" s="63"/>
    </row>
    <row r="22" spans="2:15" x14ac:dyDescent="0.35">
      <c r="B22" s="13" t="s">
        <v>10</v>
      </c>
      <c r="C22" s="73"/>
      <c r="D22" s="73"/>
      <c r="E22" s="73"/>
      <c r="F22" s="73"/>
      <c r="G22" s="17"/>
      <c r="J22" s="1" t="str">
        <f t="shared" si="1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0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1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0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1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0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si="0"/>
        <v>0</v>
      </c>
      <c r="L25" s="63">
        <f t="shared" si="0"/>
        <v>0</v>
      </c>
      <c r="M25" s="63">
        <f t="shared" si="0"/>
        <v>0</v>
      </c>
      <c r="N25" s="63">
        <f t="shared" si="0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0"/>
        <v>0</v>
      </c>
      <c r="L26" s="63">
        <f t="shared" si="0"/>
        <v>0</v>
      </c>
      <c r="M26" s="63">
        <f t="shared" si="0"/>
        <v>0</v>
      </c>
      <c r="N26" s="63">
        <f t="shared" si="0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0"/>
        <v>0</v>
      </c>
      <c r="L27" s="63">
        <f t="shared" si="0"/>
        <v>0</v>
      </c>
      <c r="M27" s="63">
        <f t="shared" si="0"/>
        <v>0</v>
      </c>
      <c r="N27" s="63">
        <f t="shared" si="0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0"/>
        <v>0</v>
      </c>
      <c r="L28" s="63">
        <f t="shared" si="0"/>
        <v>0</v>
      </c>
      <c r="M28" s="63">
        <f t="shared" si="0"/>
        <v>0</v>
      </c>
      <c r="N28" s="63">
        <f t="shared" si="0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si="0"/>
        <v>0</v>
      </c>
      <c r="L29" s="63">
        <f t="shared" si="0"/>
        <v>0</v>
      </c>
      <c r="M29" s="63">
        <f t="shared" si="0"/>
        <v>0</v>
      </c>
      <c r="N29" s="63">
        <f t="shared" si="0"/>
        <v>0</v>
      </c>
      <c r="O29" s="20"/>
    </row>
    <row r="30" spans="2:15" x14ac:dyDescent="0.35">
      <c r="B30" s="20" t="s">
        <v>45</v>
      </c>
      <c r="C30" s="74"/>
      <c r="D30" s="74"/>
      <c r="E30" s="74"/>
      <c r="F30" s="74"/>
      <c r="G30" s="20"/>
      <c r="J30" s="1" t="s">
        <v>46</v>
      </c>
      <c r="K30" s="63">
        <f t="shared" ref="K30:N48" si="2">C31</f>
        <v>0</v>
      </c>
      <c r="L30" s="63">
        <f t="shared" si="2"/>
        <v>0</v>
      </c>
      <c r="M30" s="63">
        <f t="shared" si="2"/>
        <v>0</v>
      </c>
      <c r="N30" s="63">
        <f t="shared" si="2"/>
        <v>0</v>
      </c>
      <c r="O30" s="20"/>
    </row>
    <row r="31" spans="2:15" x14ac:dyDescent="0.35">
      <c r="B31" s="20" t="s">
        <v>46</v>
      </c>
      <c r="C31" s="74"/>
      <c r="D31" s="74"/>
      <c r="E31" s="74"/>
      <c r="F31" s="74"/>
      <c r="G31" s="20"/>
      <c r="J31" s="1" t="s">
        <v>47</v>
      </c>
      <c r="K31" s="63">
        <f t="shared" si="2"/>
        <v>0</v>
      </c>
      <c r="L31" s="63">
        <f t="shared" si="2"/>
        <v>0</v>
      </c>
      <c r="M31" s="63">
        <f t="shared" si="2"/>
        <v>0</v>
      </c>
      <c r="N31" s="63">
        <f t="shared" si="2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2"/>
        <v>0</v>
      </c>
      <c r="L32" s="63">
        <f t="shared" si="2"/>
        <v>0</v>
      </c>
      <c r="M32" s="63">
        <f t="shared" si="2"/>
        <v>0</v>
      </c>
      <c r="N32" s="63">
        <f t="shared" si="2"/>
        <v>0</v>
      </c>
      <c r="O32" s="20"/>
    </row>
    <row r="33" spans="2:15" x14ac:dyDescent="0.35">
      <c r="B33" s="20" t="s">
        <v>68</v>
      </c>
      <c r="C33" s="74"/>
      <c r="D33" s="74"/>
      <c r="E33" s="74"/>
      <c r="F33" s="74"/>
      <c r="G33" s="20"/>
      <c r="H33" s="10"/>
      <c r="I33" s="21"/>
      <c r="J33" s="1" t="s">
        <v>49</v>
      </c>
      <c r="K33" s="63">
        <f t="shared" si="2"/>
        <v>0</v>
      </c>
      <c r="L33" s="63">
        <f t="shared" si="2"/>
        <v>0</v>
      </c>
      <c r="M33" s="63">
        <f t="shared" si="2"/>
        <v>0</v>
      </c>
      <c r="N33" s="63">
        <f t="shared" si="2"/>
        <v>0</v>
      </c>
      <c r="O33" s="20"/>
    </row>
    <row r="34" spans="2:15" x14ac:dyDescent="0.35">
      <c r="B34" s="20" t="s">
        <v>49</v>
      </c>
      <c r="C34" s="74"/>
      <c r="D34" s="74"/>
      <c r="E34" s="74"/>
      <c r="F34" s="74"/>
      <c r="G34" s="20"/>
      <c r="H34" s="10"/>
      <c r="I34" s="10"/>
      <c r="J34" s="1" t="s">
        <v>50</v>
      </c>
      <c r="K34" s="63">
        <f t="shared" si="2"/>
        <v>0</v>
      </c>
      <c r="L34" s="63">
        <f t="shared" si="2"/>
        <v>0</v>
      </c>
      <c r="M34" s="63">
        <f t="shared" si="2"/>
        <v>0</v>
      </c>
      <c r="N34" s="63">
        <f t="shared" si="2"/>
        <v>0</v>
      </c>
      <c r="O34" s="20"/>
    </row>
    <row r="35" spans="2:15" ht="21" customHeight="1" x14ac:dyDescent="0.35">
      <c r="B35" s="20" t="s">
        <v>69</v>
      </c>
      <c r="C35" s="74"/>
      <c r="D35" s="74"/>
      <c r="E35" s="74"/>
      <c r="F35" s="74"/>
      <c r="G35" s="20"/>
      <c r="H35" s="10"/>
      <c r="I35" s="6"/>
      <c r="J35" s="1" t="s">
        <v>51</v>
      </c>
      <c r="K35" s="63">
        <f t="shared" si="2"/>
        <v>0</v>
      </c>
      <c r="L35" s="63">
        <f t="shared" si="2"/>
        <v>0</v>
      </c>
      <c r="M35" s="63">
        <f t="shared" si="2"/>
        <v>0</v>
      </c>
      <c r="N35" s="63">
        <f t="shared" si="2"/>
        <v>0</v>
      </c>
      <c r="O35" s="20"/>
    </row>
    <row r="36" spans="2:15" ht="21" customHeight="1" x14ac:dyDescent="0.35">
      <c r="B36" s="20" t="s">
        <v>51</v>
      </c>
      <c r="C36" s="74"/>
      <c r="D36" s="74"/>
      <c r="E36" s="74"/>
      <c r="F36" s="74"/>
      <c r="G36" s="20"/>
      <c r="H36" s="10"/>
      <c r="I36" s="10"/>
      <c r="J36" s="1" t="s">
        <v>52</v>
      </c>
      <c r="K36" s="63">
        <f t="shared" si="2"/>
        <v>0</v>
      </c>
      <c r="L36" s="63">
        <f t="shared" si="2"/>
        <v>0</v>
      </c>
      <c r="M36" s="63">
        <f t="shared" si="2"/>
        <v>0</v>
      </c>
      <c r="N36" s="63">
        <f t="shared" si="2"/>
        <v>0</v>
      </c>
      <c r="O36" s="20"/>
    </row>
    <row r="37" spans="2:15" x14ac:dyDescent="0.35">
      <c r="B37" s="20" t="s">
        <v>52</v>
      </c>
      <c r="C37" s="74"/>
      <c r="D37" s="74"/>
      <c r="E37" s="74"/>
      <c r="F37" s="74"/>
      <c r="G37" s="20"/>
      <c r="J37" s="1" t="s">
        <v>53</v>
      </c>
      <c r="K37" s="63">
        <f t="shared" si="2"/>
        <v>0</v>
      </c>
      <c r="L37" s="63">
        <f t="shared" si="2"/>
        <v>0</v>
      </c>
      <c r="M37" s="63">
        <f t="shared" si="2"/>
        <v>0</v>
      </c>
      <c r="N37" s="63">
        <f t="shared" si="2"/>
        <v>0</v>
      </c>
      <c r="O37" s="20"/>
    </row>
    <row r="38" spans="2:15" x14ac:dyDescent="0.35">
      <c r="B38" s="20" t="s">
        <v>53</v>
      </c>
      <c r="C38" s="74"/>
      <c r="D38" s="74"/>
      <c r="E38" s="74"/>
      <c r="F38" s="74"/>
      <c r="G38" s="20"/>
      <c r="J38" s="1" t="s">
        <v>54</v>
      </c>
      <c r="K38" s="63">
        <f t="shared" si="2"/>
        <v>0</v>
      </c>
      <c r="L38" s="63">
        <f t="shared" si="2"/>
        <v>0</v>
      </c>
      <c r="M38" s="63">
        <f t="shared" si="2"/>
        <v>0</v>
      </c>
      <c r="N38" s="63">
        <f t="shared" si="2"/>
        <v>0</v>
      </c>
      <c r="O38" s="20"/>
    </row>
    <row r="39" spans="2:15" x14ac:dyDescent="0.35">
      <c r="B39" s="70" t="s">
        <v>54</v>
      </c>
      <c r="C39" s="74"/>
      <c r="D39" s="74"/>
      <c r="E39" s="74"/>
      <c r="F39" s="74"/>
      <c r="G39" s="20"/>
      <c r="J39" s="1" t="s">
        <v>55</v>
      </c>
      <c r="K39" s="63">
        <f t="shared" si="2"/>
        <v>0</v>
      </c>
      <c r="L39" s="63">
        <f t="shared" si="2"/>
        <v>0</v>
      </c>
      <c r="M39" s="63">
        <f t="shared" si="2"/>
        <v>0</v>
      </c>
      <c r="N39" s="63">
        <f t="shared" si="2"/>
        <v>0</v>
      </c>
      <c r="O39" s="20"/>
    </row>
    <row r="40" spans="2:15" x14ac:dyDescent="0.35">
      <c r="B40" s="20" t="s">
        <v>55</v>
      </c>
      <c r="C40" s="74"/>
      <c r="D40" s="74"/>
      <c r="E40" s="74"/>
      <c r="F40" s="74"/>
      <c r="G40" s="20"/>
      <c r="J40" s="1" t="s">
        <v>56</v>
      </c>
      <c r="K40" s="63">
        <f t="shared" si="2"/>
        <v>0</v>
      </c>
      <c r="L40" s="63">
        <f t="shared" si="2"/>
        <v>0</v>
      </c>
      <c r="M40" s="63">
        <f t="shared" si="2"/>
        <v>0</v>
      </c>
      <c r="N40" s="63">
        <f t="shared" si="2"/>
        <v>0</v>
      </c>
      <c r="O40" s="20"/>
    </row>
    <row r="41" spans="2:15" x14ac:dyDescent="0.35">
      <c r="B41" s="20" t="s">
        <v>56</v>
      </c>
      <c r="C41" s="74"/>
      <c r="D41" s="74"/>
      <c r="E41" s="74"/>
      <c r="F41" s="74"/>
      <c r="G41" s="20"/>
      <c r="J41" s="1" t="s">
        <v>57</v>
      </c>
      <c r="K41" s="63">
        <f t="shared" si="2"/>
        <v>0</v>
      </c>
      <c r="L41" s="63">
        <f t="shared" si="2"/>
        <v>0</v>
      </c>
      <c r="M41" s="63">
        <f t="shared" si="2"/>
        <v>0</v>
      </c>
      <c r="N41" s="63">
        <f t="shared" si="2"/>
        <v>0</v>
      </c>
      <c r="O41" s="20"/>
    </row>
    <row r="42" spans="2:15" x14ac:dyDescent="0.35">
      <c r="B42" s="20" t="s">
        <v>57</v>
      </c>
      <c r="C42" s="74"/>
      <c r="D42" s="74"/>
      <c r="E42" s="74"/>
      <c r="F42" s="74"/>
      <c r="G42" s="20"/>
      <c r="J42" s="1" t="s">
        <v>58</v>
      </c>
      <c r="K42" s="63">
        <f t="shared" si="2"/>
        <v>0</v>
      </c>
      <c r="L42" s="63">
        <f t="shared" si="2"/>
        <v>0</v>
      </c>
      <c r="M42" s="63">
        <f t="shared" si="2"/>
        <v>0</v>
      </c>
      <c r="N42" s="63">
        <f t="shared" si="2"/>
        <v>0</v>
      </c>
      <c r="O42" s="20"/>
    </row>
    <row r="43" spans="2:15" x14ac:dyDescent="0.35">
      <c r="B43" s="71" t="s">
        <v>70</v>
      </c>
      <c r="C43" s="74"/>
      <c r="D43" s="74"/>
      <c r="E43" s="74"/>
      <c r="F43" s="74"/>
      <c r="G43" s="20"/>
      <c r="J43" s="1" t="s">
        <v>59</v>
      </c>
      <c r="K43" s="63">
        <f t="shared" si="2"/>
        <v>0</v>
      </c>
      <c r="L43" s="63">
        <f t="shared" si="2"/>
        <v>0</v>
      </c>
      <c r="M43" s="63">
        <f t="shared" si="2"/>
        <v>0</v>
      </c>
      <c r="N43" s="63">
        <f t="shared" si="2"/>
        <v>0</v>
      </c>
      <c r="O43" s="20"/>
    </row>
    <row r="44" spans="2:15" x14ac:dyDescent="0.35">
      <c r="B44" s="20" t="s">
        <v>59</v>
      </c>
      <c r="C44" s="74"/>
      <c r="D44" s="74"/>
      <c r="E44" s="74"/>
      <c r="F44" s="74"/>
      <c r="G44" s="20"/>
      <c r="J44" s="1" t="s">
        <v>62</v>
      </c>
      <c r="K44" s="63">
        <f t="shared" si="2"/>
        <v>0</v>
      </c>
      <c r="L44" s="63">
        <f t="shared" si="2"/>
        <v>0</v>
      </c>
      <c r="M44" s="63">
        <f t="shared" si="2"/>
        <v>0</v>
      </c>
      <c r="N44" s="63">
        <f t="shared" si="2"/>
        <v>0</v>
      </c>
      <c r="O44" s="20"/>
    </row>
    <row r="45" spans="2:15" x14ac:dyDescent="0.35">
      <c r="B45" s="20" t="s">
        <v>71</v>
      </c>
      <c r="C45" s="74"/>
      <c r="D45" s="74"/>
      <c r="E45" s="74"/>
      <c r="F45" s="74"/>
      <c r="G45" s="20"/>
      <c r="J45" s="1" t="s">
        <v>63</v>
      </c>
      <c r="K45" s="63">
        <f t="shared" si="2"/>
        <v>0</v>
      </c>
      <c r="L45" s="63">
        <f t="shared" si="2"/>
        <v>0</v>
      </c>
      <c r="M45" s="63">
        <f t="shared" si="2"/>
        <v>0</v>
      </c>
      <c r="N45" s="63">
        <f t="shared" si="2"/>
        <v>0</v>
      </c>
      <c r="O45" s="20"/>
    </row>
    <row r="46" spans="2:15" x14ac:dyDescent="0.35">
      <c r="B46" s="20" t="s">
        <v>63</v>
      </c>
      <c r="C46" s="74"/>
      <c r="D46" s="74"/>
      <c r="E46" s="74"/>
      <c r="F46" s="74"/>
      <c r="G46" s="20"/>
      <c r="J46" s="1" t="s">
        <v>64</v>
      </c>
      <c r="K46" s="63">
        <f t="shared" si="2"/>
        <v>0</v>
      </c>
      <c r="L46" s="63">
        <f t="shared" si="2"/>
        <v>0</v>
      </c>
      <c r="M46" s="63">
        <f t="shared" si="2"/>
        <v>0</v>
      </c>
      <c r="N46" s="63">
        <f t="shared" si="2"/>
        <v>0</v>
      </c>
      <c r="O46" s="20"/>
    </row>
    <row r="47" spans="2:15" x14ac:dyDescent="0.35">
      <c r="B47" s="20" t="s">
        <v>72</v>
      </c>
      <c r="C47" s="74"/>
      <c r="D47" s="74"/>
      <c r="E47" s="74"/>
      <c r="F47" s="74"/>
      <c r="G47" s="20"/>
      <c r="J47" s="1" t="s">
        <v>65</v>
      </c>
      <c r="K47" s="63">
        <f t="shared" si="2"/>
        <v>0</v>
      </c>
      <c r="L47" s="63">
        <f t="shared" si="2"/>
        <v>0</v>
      </c>
      <c r="M47" s="63">
        <f t="shared" si="2"/>
        <v>0</v>
      </c>
      <c r="N47" s="63">
        <f t="shared" si="2"/>
        <v>0</v>
      </c>
      <c r="O47" s="20"/>
    </row>
    <row r="48" spans="2:15" x14ac:dyDescent="0.35">
      <c r="B48" s="20" t="s">
        <v>65</v>
      </c>
      <c r="C48" s="74"/>
      <c r="D48" s="74"/>
      <c r="E48" s="74"/>
      <c r="F48" s="74"/>
      <c r="G48" s="20"/>
      <c r="J48" s="1" t="s">
        <v>66</v>
      </c>
      <c r="K48" s="63">
        <f t="shared" si="2"/>
        <v>0</v>
      </c>
      <c r="L48" s="63">
        <f t="shared" si="2"/>
        <v>0</v>
      </c>
      <c r="M48" s="63">
        <f t="shared" si="2"/>
        <v>0</v>
      </c>
      <c r="N48" s="63">
        <f t="shared" si="2"/>
        <v>0</v>
      </c>
      <c r="O48" s="20"/>
    </row>
    <row r="49" spans="2:7" x14ac:dyDescent="0.35">
      <c r="B49" s="20" t="s">
        <v>66</v>
      </c>
      <c r="C49" s="74">
        <v>0</v>
      </c>
      <c r="D49" s="74">
        <v>0</v>
      </c>
      <c r="E49" s="74">
        <v>0</v>
      </c>
      <c r="F49" s="74">
        <v>0</v>
      </c>
      <c r="G49" s="20"/>
    </row>
    <row r="50" spans="2:7" x14ac:dyDescent="0.35">
      <c r="B50" s="13" t="s">
        <v>18</v>
      </c>
      <c r="C50" s="17">
        <f>SUM(C15:C49)</f>
        <v>53.5</v>
      </c>
      <c r="D50" s="17">
        <f>SUM(D15:D49)</f>
        <v>43</v>
      </c>
      <c r="E50" s="17">
        <f>SUM(E15:E49)</f>
        <v>45</v>
      </c>
      <c r="F50" s="17">
        <f>SUM(F15:F49)*2</f>
        <v>96</v>
      </c>
      <c r="G50" s="68">
        <f>SUM(C50:F50)/C8</f>
        <v>33.928571428571431</v>
      </c>
    </row>
    <row r="51" spans="2:7" x14ac:dyDescent="0.35">
      <c r="B51" s="18" t="s">
        <v>17</v>
      </c>
      <c r="C51" s="19">
        <f>C50/C8</f>
        <v>7.6428571428571432</v>
      </c>
      <c r="D51" s="19">
        <f>D50/C8</f>
        <v>6.1428571428571432</v>
      </c>
      <c r="E51" s="19">
        <f>E50/C8</f>
        <v>6.4285714285714288</v>
      </c>
      <c r="F51" s="19">
        <f>F50/C8</f>
        <v>13.714285714285714</v>
      </c>
      <c r="G51" s="69">
        <f>SUM(C51:F51)</f>
        <v>33.928571428571431</v>
      </c>
    </row>
    <row r="53" spans="2:7" x14ac:dyDescent="0.35">
      <c r="B53" s="82" t="s">
        <v>116</v>
      </c>
    </row>
    <row r="54" spans="2:7" x14ac:dyDescent="0.35">
      <c r="B54" s="81" t="s">
        <v>23</v>
      </c>
    </row>
    <row r="55" spans="2:7" x14ac:dyDescent="0.35">
      <c r="B55" s="81" t="s">
        <v>79</v>
      </c>
    </row>
    <row r="56" spans="2:7" x14ac:dyDescent="0.35">
      <c r="B56" s="81" t="s">
        <v>191</v>
      </c>
    </row>
    <row r="57" spans="2:7" x14ac:dyDescent="0.35">
      <c r="B57" s="81" t="s">
        <v>192</v>
      </c>
    </row>
    <row r="58" spans="2:7" x14ac:dyDescent="0.35">
      <c r="B58" s="81" t="s">
        <v>193</v>
      </c>
      <c r="C58" s="10"/>
    </row>
    <row r="59" spans="2:7" x14ac:dyDescent="0.35">
      <c r="B59" s="81" t="s">
        <v>194</v>
      </c>
    </row>
    <row r="60" spans="2:7" x14ac:dyDescent="0.35">
      <c r="B60" s="80"/>
    </row>
    <row r="61" spans="2:7" x14ac:dyDescent="0.35">
      <c r="B61" s="81" t="s">
        <v>80</v>
      </c>
    </row>
    <row r="62" spans="2:7" x14ac:dyDescent="0.35">
      <c r="B62" s="81" t="s">
        <v>195</v>
      </c>
      <c r="C62" s="10"/>
      <c r="D62" s="10"/>
      <c r="E62" s="10"/>
      <c r="F62" s="10"/>
      <c r="G62" s="10"/>
    </row>
    <row r="63" spans="2:7" x14ac:dyDescent="0.35">
      <c r="B63" s="81" t="s">
        <v>196</v>
      </c>
      <c r="C63" s="10"/>
      <c r="D63" s="10"/>
      <c r="E63" s="10"/>
      <c r="F63" s="10"/>
      <c r="G63" s="10"/>
    </row>
    <row r="64" spans="2:7" x14ac:dyDescent="0.35">
      <c r="B64" s="80"/>
      <c r="C64" s="23"/>
      <c r="D64" s="23"/>
      <c r="E64" s="23"/>
      <c r="F64" s="23"/>
      <c r="G64" s="22"/>
    </row>
    <row r="65" spans="2:7" x14ac:dyDescent="0.35">
      <c r="B65" s="81" t="s">
        <v>109</v>
      </c>
      <c r="C65" s="10"/>
      <c r="D65" s="10"/>
      <c r="E65" s="10"/>
      <c r="F65" s="10"/>
      <c r="G65" s="10"/>
    </row>
    <row r="66" spans="2:7" x14ac:dyDescent="0.35">
      <c r="B66" s="81" t="s">
        <v>197</v>
      </c>
      <c r="C66" s="10"/>
    </row>
    <row r="67" spans="2:7" x14ac:dyDescent="0.35">
      <c r="B67" s="81" t="s">
        <v>198</v>
      </c>
      <c r="C67" s="10"/>
    </row>
    <row r="68" spans="2:7" x14ac:dyDescent="0.35">
      <c r="B68" s="81" t="s">
        <v>199</v>
      </c>
      <c r="C68" s="10"/>
    </row>
    <row r="69" spans="2:7" x14ac:dyDescent="0.35">
      <c r="B69" s="81" t="s">
        <v>200</v>
      </c>
      <c r="C69" s="10"/>
    </row>
    <row r="70" spans="2:7" x14ac:dyDescent="0.35">
      <c r="B70" s="80"/>
      <c r="C70" s="10"/>
    </row>
    <row r="71" spans="2:7" ht="18.5" customHeight="1" x14ac:dyDescent="0.35">
      <c r="B71" s="81" t="s">
        <v>82</v>
      </c>
      <c r="C71" s="10"/>
    </row>
    <row r="72" spans="2:7" ht="18.5" customHeight="1" x14ac:dyDescent="0.35">
      <c r="B72" s="81" t="s">
        <v>201</v>
      </c>
      <c r="C72" s="10"/>
    </row>
    <row r="73" spans="2:7" x14ac:dyDescent="0.35">
      <c r="B73" s="81" t="s">
        <v>202</v>
      </c>
      <c r="C73" s="10"/>
    </row>
    <row r="74" spans="2:7" x14ac:dyDescent="0.35">
      <c r="B74" s="81" t="s">
        <v>203</v>
      </c>
      <c r="C74" s="10"/>
    </row>
    <row r="75" spans="2:7" x14ac:dyDescent="0.35">
      <c r="B75" s="81" t="s">
        <v>204</v>
      </c>
      <c r="C75" s="10"/>
    </row>
    <row r="76" spans="2:7" x14ac:dyDescent="0.35">
      <c r="B76" s="81"/>
      <c r="C76" s="10"/>
    </row>
    <row r="77" spans="2:7" x14ac:dyDescent="0.35">
      <c r="B77" s="81"/>
      <c r="C77" s="10"/>
    </row>
    <row r="78" spans="2:7" x14ac:dyDescent="0.35">
      <c r="B78" s="83" t="s">
        <v>117</v>
      </c>
      <c r="C78" s="10"/>
    </row>
    <row r="79" spans="2:7" x14ac:dyDescent="0.35">
      <c r="B79" s="81" t="s">
        <v>205</v>
      </c>
      <c r="C79" s="10"/>
    </row>
    <row r="80" spans="2:7" x14ac:dyDescent="0.35">
      <c r="B80" s="81" t="s">
        <v>206</v>
      </c>
      <c r="C80" s="10"/>
    </row>
    <row r="81" spans="2:9" x14ac:dyDescent="0.35">
      <c r="B81" s="81" t="s">
        <v>220</v>
      </c>
      <c r="C81" s="10"/>
    </row>
    <row r="82" spans="2:9" x14ac:dyDescent="0.35">
      <c r="B82" s="6"/>
      <c r="C82" s="26"/>
      <c r="D82" s="26"/>
      <c r="E82" s="26"/>
      <c r="F82" s="26"/>
      <c r="G82" s="6"/>
      <c r="H82" s="10"/>
      <c r="I82" s="10"/>
    </row>
    <row r="83" spans="2:9" x14ac:dyDescent="0.35">
      <c r="B83" s="6"/>
      <c r="C83" s="26"/>
      <c r="D83" s="26"/>
      <c r="E83" s="26"/>
      <c r="F83" s="26"/>
      <c r="G83" s="6"/>
      <c r="H83" s="10"/>
      <c r="I83" s="10"/>
    </row>
    <row r="84" spans="2:9" x14ac:dyDescent="0.35">
      <c r="B84" s="6"/>
      <c r="C84" s="6"/>
      <c r="D84" s="6"/>
      <c r="E84" s="6"/>
      <c r="F84" s="6"/>
      <c r="G84" s="6"/>
      <c r="H84" s="10"/>
      <c r="I84" s="10"/>
    </row>
    <row r="85" spans="2:9" x14ac:dyDescent="0.35">
      <c r="B85" s="6"/>
      <c r="C85" s="6"/>
      <c r="D85" s="6"/>
      <c r="E85" s="6"/>
      <c r="F85" s="6"/>
      <c r="G85" s="6"/>
      <c r="H85" s="10"/>
      <c r="I85" s="10"/>
    </row>
    <row r="86" spans="2:9" x14ac:dyDescent="0.35">
      <c r="B86" s="6"/>
      <c r="C86" s="25"/>
      <c r="D86" s="25"/>
      <c r="E86" s="25"/>
      <c r="F86" s="25"/>
      <c r="G86" s="25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ht="23.5" customHeight="1" x14ac:dyDescent="0.35">
      <c r="B88" s="21"/>
      <c r="C88" s="21"/>
      <c r="D88" s="21"/>
      <c r="E88" s="21"/>
      <c r="F88" s="21"/>
      <c r="G88" s="21"/>
      <c r="H88" s="10"/>
      <c r="I88" s="10"/>
    </row>
    <row r="89" spans="2:9" ht="23.5" customHeight="1" x14ac:dyDescent="0.35">
      <c r="B89" s="21"/>
      <c r="C89" s="21"/>
      <c r="D89" s="21"/>
      <c r="E89" s="21"/>
      <c r="F89" s="21"/>
      <c r="G89" s="21"/>
      <c r="H89" s="10"/>
      <c r="I89" s="10"/>
    </row>
    <row r="90" spans="2:9" ht="3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x14ac:dyDescent="0.35">
      <c r="B91" s="8"/>
      <c r="C91" s="6"/>
      <c r="D91" s="6"/>
      <c r="E91" s="6"/>
      <c r="F91" s="6"/>
      <c r="G91" s="6"/>
      <c r="H91" s="10"/>
      <c r="I91" s="10"/>
    </row>
    <row r="92" spans="2:9" x14ac:dyDescent="0.35">
      <c r="B92" s="6"/>
      <c r="C92" s="6"/>
      <c r="D92" s="6"/>
      <c r="E92" s="6"/>
      <c r="F92" s="6"/>
      <c r="G92" s="6"/>
      <c r="H92" s="10"/>
      <c r="I92" s="10"/>
    </row>
    <row r="93" spans="2:9" x14ac:dyDescent="0.35">
      <c r="B93" s="6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27"/>
      <c r="D94" s="27"/>
      <c r="E94" s="27"/>
      <c r="F94" s="27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6"/>
      <c r="D96" s="6"/>
      <c r="E96" s="6"/>
      <c r="F96" s="6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27"/>
      <c r="D98" s="27"/>
      <c r="E98" s="27"/>
      <c r="F98" s="27"/>
      <c r="G98" s="6"/>
      <c r="H98" s="10"/>
      <c r="I98" s="10"/>
    </row>
    <row r="99" spans="2:9" x14ac:dyDescent="0.35">
      <c r="B99" s="6"/>
      <c r="C99" s="27"/>
      <c r="D99" s="27"/>
      <c r="E99" s="27"/>
      <c r="F99" s="27"/>
      <c r="G99" s="6"/>
      <c r="H99" s="10"/>
      <c r="I99" s="10"/>
    </row>
    <row r="100" spans="2:9" x14ac:dyDescent="0.35">
      <c r="B100" s="6"/>
      <c r="C100" s="6"/>
      <c r="D100" s="6"/>
      <c r="E100" s="6"/>
      <c r="F100" s="6"/>
      <c r="G100" s="6"/>
      <c r="H100" s="10"/>
      <c r="I100" s="10"/>
    </row>
    <row r="101" spans="2:9" x14ac:dyDescent="0.35">
      <c r="B101" s="6"/>
      <c r="C101" s="6"/>
      <c r="D101" s="6"/>
      <c r="E101" s="6"/>
      <c r="F101" s="6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25"/>
      <c r="D104" s="25"/>
      <c r="E104" s="25"/>
      <c r="F104" s="25"/>
      <c r="G104" s="25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6"/>
      <c r="D106" s="6"/>
      <c r="E106" s="6"/>
      <c r="F106" s="6"/>
      <c r="G106" s="6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8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6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27"/>
      <c r="D115" s="27"/>
      <c r="E115" s="27"/>
      <c r="F115" s="27"/>
      <c r="G115" s="6"/>
      <c r="H115" s="10"/>
      <c r="I115" s="10"/>
    </row>
    <row r="116" spans="2:9" x14ac:dyDescent="0.35">
      <c r="B116" s="6"/>
      <c r="C116" s="27"/>
      <c r="D116" s="27"/>
      <c r="E116" s="27"/>
      <c r="F116" s="27"/>
      <c r="G116" s="6"/>
      <c r="H116" s="10"/>
      <c r="I116" s="10"/>
    </row>
    <row r="117" spans="2:9" x14ac:dyDescent="0.35">
      <c r="B117" s="6"/>
      <c r="C117" s="6"/>
      <c r="D117" s="6"/>
      <c r="E117" s="6"/>
      <c r="F117" s="6"/>
      <c r="G117" s="6"/>
      <c r="H117" s="10"/>
      <c r="I117" s="10"/>
    </row>
    <row r="118" spans="2:9" x14ac:dyDescent="0.35">
      <c r="B118" s="6"/>
      <c r="C118" s="6"/>
      <c r="D118" s="6"/>
      <c r="E118" s="6"/>
      <c r="F118" s="6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25"/>
      <c r="D121" s="6"/>
      <c r="E121" s="25"/>
      <c r="F121" s="25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6"/>
      <c r="D123" s="6"/>
      <c r="E123" s="6"/>
      <c r="F123" s="6"/>
      <c r="G123" s="6"/>
      <c r="H123" s="10"/>
      <c r="I123" s="10"/>
    </row>
    <row r="124" spans="2:9" x14ac:dyDescent="0.35">
      <c r="B124" s="9"/>
      <c r="C124" s="9"/>
      <c r="D124" s="9"/>
      <c r="E124" s="9"/>
      <c r="F124" s="9"/>
      <c r="G124" s="9"/>
    </row>
    <row r="125" spans="2:9" x14ac:dyDescent="0.35">
      <c r="B125" s="9"/>
      <c r="C125" s="9"/>
      <c r="D125" s="9"/>
      <c r="E125" s="9"/>
      <c r="F125" s="9"/>
      <c r="G125" s="9"/>
    </row>
  </sheetData>
  <conditionalFormatting sqref="C15">
    <cfRule type="cellIs" dxfId="25" priority="13" operator="greaterThan">
      <formula>10</formula>
    </cfRule>
  </conditionalFormatting>
  <conditionalFormatting sqref="C15:F29">
    <cfRule type="cellIs" dxfId="24" priority="7" operator="lessThan">
      <formula>1</formula>
    </cfRule>
    <cfRule type="cellIs" dxfId="23" priority="10" operator="lessThan">
      <formula>1</formula>
    </cfRule>
    <cfRule type="cellIs" dxfId="22" priority="11" operator="lessThan">
      <formula>1</formula>
    </cfRule>
    <cfRule type="cellIs" dxfId="21" priority="12" operator="greaterThan">
      <formula>10</formula>
    </cfRule>
  </conditionalFormatting>
  <conditionalFormatting sqref="C8">
    <cfRule type="cellIs" dxfId="20" priority="8" operator="lessThan">
      <formula>1</formula>
    </cfRule>
    <cfRule type="cellIs" dxfId="19" priority="9" operator="lessThan">
      <formula>1</formula>
    </cfRule>
  </conditionalFormatting>
  <conditionalFormatting sqref="G11">
    <cfRule type="cellIs" dxfId="18" priority="5" operator="lessThan">
      <formula>1</formula>
    </cfRule>
    <cfRule type="cellIs" dxfId="17" priority="6" operator="lessThan">
      <formula>1</formula>
    </cfRule>
  </conditionalFormatting>
  <conditionalFormatting sqref="G12">
    <cfRule type="cellIs" dxfId="16" priority="3" operator="lessThan">
      <formula>1</formula>
    </cfRule>
    <cfRule type="cellIs" dxfId="15" priority="4" operator="lessThan">
      <formula>1</formula>
    </cfRule>
  </conditionalFormatting>
  <conditionalFormatting sqref="G13">
    <cfRule type="cellIs" dxfId="14" priority="1" operator="lessThan">
      <formula>1</formula>
    </cfRule>
    <cfRule type="cellIs" dxfId="13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O127"/>
  <sheetViews>
    <sheetView tabSelected="1" workbookViewId="0">
      <selection activeCell="G54" sqref="G54"/>
    </sheetView>
  </sheetViews>
  <sheetFormatPr defaultColWidth="8.81640625" defaultRowHeight="15.5" x14ac:dyDescent="0.35"/>
  <cols>
    <col min="1" max="1" width="4.36328125" style="1" customWidth="1"/>
    <col min="2" max="2" width="22.36328125" style="1" customWidth="1"/>
    <col min="3" max="4" width="15.6328125" style="1" customWidth="1"/>
    <col min="5" max="5" width="16.1796875" style="1" customWidth="1"/>
    <col min="6" max="6" width="22.453125" style="1" customWidth="1"/>
    <col min="7" max="7" width="40.36328125" style="1" customWidth="1"/>
    <col min="8" max="8" width="8.36328125" style="1" customWidth="1"/>
    <col min="9" max="10" width="8.81640625" style="1"/>
    <col min="11" max="13" width="13.453125" style="1" bestFit="1" customWidth="1"/>
    <col min="14" max="16384" width="8.81640625" style="1"/>
  </cols>
  <sheetData>
    <row r="3" spans="2:15" ht="21" x14ac:dyDescent="0.5">
      <c r="D3" s="2" t="s">
        <v>86</v>
      </c>
    </row>
    <row r="5" spans="2:15" s="7" customFormat="1" ht="27" customHeight="1" x14ac:dyDescent="0.5">
      <c r="B5" s="3" t="s">
        <v>85</v>
      </c>
      <c r="C5" s="4"/>
      <c r="D5" s="5"/>
      <c r="E5" s="5"/>
      <c r="F5" s="5"/>
      <c r="G5" s="6"/>
    </row>
    <row r="6" spans="2:15" s="7" customFormat="1" ht="27" customHeight="1" x14ac:dyDescent="0.5">
      <c r="B6" s="3" t="s">
        <v>100</v>
      </c>
      <c r="C6" s="4"/>
      <c r="D6" s="5"/>
      <c r="E6" s="5"/>
      <c r="F6" s="5"/>
      <c r="G6" s="6"/>
    </row>
    <row r="7" spans="2:15" s="7" customFormat="1" ht="13.5" customHeight="1" x14ac:dyDescent="0.5">
      <c r="B7" s="3"/>
      <c r="C7" s="4"/>
      <c r="D7" s="5"/>
      <c r="E7" s="5"/>
      <c r="F7" s="5"/>
      <c r="G7" s="6"/>
    </row>
    <row r="8" spans="2:15" s="7" customFormat="1" ht="21" x14ac:dyDescent="0.5">
      <c r="B8" s="8" t="s">
        <v>21</v>
      </c>
      <c r="C8" s="56">
        <v>7</v>
      </c>
      <c r="D8" s="5"/>
      <c r="E8" s="5"/>
      <c r="F8" s="5"/>
      <c r="G8" s="6"/>
    </row>
    <row r="9" spans="2:15" x14ac:dyDescent="0.35">
      <c r="B9" s="8"/>
      <c r="C9" s="10"/>
      <c r="D9" s="10"/>
      <c r="E9" s="10"/>
      <c r="F9" s="10"/>
      <c r="G9" s="10"/>
    </row>
    <row r="10" spans="2:15" x14ac:dyDescent="0.35">
      <c r="B10" s="11" t="s">
        <v>15</v>
      </c>
      <c r="C10" s="11" t="s">
        <v>79</v>
      </c>
      <c r="D10" s="11" t="s">
        <v>80</v>
      </c>
      <c r="E10" s="58" t="s">
        <v>81</v>
      </c>
      <c r="F10" s="11" t="s">
        <v>82</v>
      </c>
      <c r="G10" s="51" t="s">
        <v>16</v>
      </c>
    </row>
    <row r="11" spans="2:15" x14ac:dyDescent="0.35">
      <c r="B11" s="12"/>
      <c r="C11" s="13" t="s">
        <v>1</v>
      </c>
      <c r="D11" s="13" t="s">
        <v>2</v>
      </c>
      <c r="E11" s="13" t="s">
        <v>77</v>
      </c>
      <c r="F11" s="13" t="s">
        <v>31</v>
      </c>
      <c r="G11" s="64" t="s">
        <v>42</v>
      </c>
    </row>
    <row r="12" spans="2:15" x14ac:dyDescent="0.35">
      <c r="B12" s="12"/>
      <c r="C12" s="13" t="s">
        <v>75</v>
      </c>
      <c r="D12" s="13" t="s">
        <v>75</v>
      </c>
      <c r="E12" s="13"/>
      <c r="F12" s="13" t="s">
        <v>76</v>
      </c>
      <c r="G12" s="64" t="s">
        <v>74</v>
      </c>
    </row>
    <row r="13" spans="2:15" x14ac:dyDescent="0.35">
      <c r="B13" s="12"/>
      <c r="C13" s="13"/>
      <c r="D13" s="13"/>
      <c r="E13" s="13"/>
      <c r="F13" s="13"/>
      <c r="G13" s="64" t="s">
        <v>73</v>
      </c>
      <c r="K13" s="63" t="s">
        <v>0</v>
      </c>
      <c r="L13" s="63" t="s">
        <v>22</v>
      </c>
      <c r="M13" s="63" t="s">
        <v>60</v>
      </c>
      <c r="N13" s="63" t="s">
        <v>43</v>
      </c>
      <c r="O13" s="63" t="s">
        <v>61</v>
      </c>
    </row>
    <row r="14" spans="2:15" x14ac:dyDescent="0.35">
      <c r="B14" s="14"/>
      <c r="C14" s="15"/>
      <c r="D14" s="15"/>
      <c r="E14" s="15"/>
      <c r="F14" s="15"/>
      <c r="G14" s="65" t="s">
        <v>44</v>
      </c>
      <c r="J14" s="1" t="str">
        <f>B15</f>
        <v>Kock 1</v>
      </c>
      <c r="K14" s="63">
        <f t="shared" ref="K14:M24" si="0">C15</f>
        <v>5</v>
      </c>
      <c r="L14" s="63">
        <f t="shared" si="0"/>
        <v>5</v>
      </c>
      <c r="M14" s="63">
        <f t="shared" si="0"/>
        <v>5</v>
      </c>
      <c r="N14" s="63">
        <f t="shared" ref="N14:N28" si="1">F15</f>
        <v>5.5</v>
      </c>
      <c r="O14" s="63"/>
    </row>
    <row r="15" spans="2:15" x14ac:dyDescent="0.35">
      <c r="B15" s="15" t="s">
        <v>3</v>
      </c>
      <c r="C15" s="72">
        <v>5</v>
      </c>
      <c r="D15" s="72">
        <v>5</v>
      </c>
      <c r="E15" s="72">
        <v>5</v>
      </c>
      <c r="F15" s="72">
        <v>5.5</v>
      </c>
      <c r="G15" s="66"/>
      <c r="J15" s="1" t="str">
        <f t="shared" ref="J15:J24" si="2">B16</f>
        <v>Kock2</v>
      </c>
      <c r="K15" s="63">
        <f t="shared" si="0"/>
        <v>6</v>
      </c>
      <c r="L15" s="63">
        <f t="shared" si="0"/>
        <v>7</v>
      </c>
      <c r="M15" s="63">
        <f t="shared" si="0"/>
        <v>7</v>
      </c>
      <c r="N15" s="63">
        <f t="shared" si="1"/>
        <v>8</v>
      </c>
      <c r="O15" s="63"/>
    </row>
    <row r="16" spans="2:15" x14ac:dyDescent="0.35">
      <c r="B16" s="13" t="s">
        <v>4</v>
      </c>
      <c r="C16" s="73">
        <v>6</v>
      </c>
      <c r="D16" s="73">
        <v>7</v>
      </c>
      <c r="E16" s="73">
        <v>7</v>
      </c>
      <c r="F16" s="73">
        <v>8</v>
      </c>
      <c r="G16" s="17"/>
      <c r="J16" s="1" t="str">
        <f t="shared" si="2"/>
        <v>Kock 3</v>
      </c>
      <c r="K16" s="63">
        <f t="shared" si="0"/>
        <v>7</v>
      </c>
      <c r="L16" s="63">
        <f t="shared" si="0"/>
        <v>4</v>
      </c>
      <c r="M16" s="63">
        <f t="shared" si="0"/>
        <v>4</v>
      </c>
      <c r="N16" s="63">
        <f t="shared" si="1"/>
        <v>5</v>
      </c>
      <c r="O16" s="63"/>
    </row>
    <row r="17" spans="2:15" x14ac:dyDescent="0.35">
      <c r="B17" s="13" t="s">
        <v>5</v>
      </c>
      <c r="C17" s="73">
        <v>7</v>
      </c>
      <c r="D17" s="73">
        <v>4</v>
      </c>
      <c r="E17" s="73">
        <v>4</v>
      </c>
      <c r="F17" s="73">
        <v>5</v>
      </c>
      <c r="G17" s="17"/>
      <c r="J17" s="1" t="str">
        <f t="shared" si="2"/>
        <v>Kock 4</v>
      </c>
      <c r="K17" s="63">
        <f t="shared" si="0"/>
        <v>6</v>
      </c>
      <c r="L17" s="63">
        <f t="shared" si="0"/>
        <v>4</v>
      </c>
      <c r="M17" s="63">
        <f t="shared" si="0"/>
        <v>4.5</v>
      </c>
      <c r="N17" s="63">
        <f t="shared" si="1"/>
        <v>4.5</v>
      </c>
      <c r="O17" s="63"/>
    </row>
    <row r="18" spans="2:15" x14ac:dyDescent="0.35">
      <c r="B18" s="13" t="s">
        <v>6</v>
      </c>
      <c r="C18" s="73">
        <v>6</v>
      </c>
      <c r="D18" s="73">
        <v>4</v>
      </c>
      <c r="E18" s="73">
        <v>4.5</v>
      </c>
      <c r="F18" s="73">
        <v>4.5</v>
      </c>
      <c r="G18" s="17"/>
      <c r="J18" s="1" t="str">
        <f t="shared" si="2"/>
        <v>Kock 5</v>
      </c>
      <c r="K18" s="63">
        <f t="shared" si="0"/>
        <v>7</v>
      </c>
      <c r="L18" s="63">
        <f t="shared" si="0"/>
        <v>6</v>
      </c>
      <c r="M18" s="63">
        <f t="shared" si="0"/>
        <v>6</v>
      </c>
      <c r="N18" s="63">
        <f t="shared" si="1"/>
        <v>7</v>
      </c>
      <c r="O18" s="63"/>
    </row>
    <row r="19" spans="2:15" x14ac:dyDescent="0.35">
      <c r="B19" s="13" t="s">
        <v>7</v>
      </c>
      <c r="C19" s="73">
        <v>7</v>
      </c>
      <c r="D19" s="73">
        <v>6</v>
      </c>
      <c r="E19" s="73">
        <v>6</v>
      </c>
      <c r="F19" s="73">
        <v>7</v>
      </c>
      <c r="G19" s="17"/>
      <c r="J19" s="1" t="str">
        <f t="shared" si="2"/>
        <v>Kock 6</v>
      </c>
      <c r="K19" s="63">
        <f t="shared" si="0"/>
        <v>5</v>
      </c>
      <c r="L19" s="63">
        <f t="shared" si="0"/>
        <v>4</v>
      </c>
      <c r="M19" s="63">
        <f t="shared" si="0"/>
        <v>4</v>
      </c>
      <c r="N19" s="63">
        <f t="shared" si="1"/>
        <v>5</v>
      </c>
      <c r="O19" s="63"/>
    </row>
    <row r="20" spans="2:15" x14ac:dyDescent="0.35">
      <c r="B20" s="13" t="s">
        <v>8</v>
      </c>
      <c r="C20" s="73">
        <v>5</v>
      </c>
      <c r="D20" s="73">
        <v>4</v>
      </c>
      <c r="E20" s="73">
        <v>4</v>
      </c>
      <c r="F20" s="73">
        <v>5</v>
      </c>
      <c r="G20" s="17"/>
      <c r="J20" s="1" t="str">
        <f t="shared" si="2"/>
        <v>Kock 7</v>
      </c>
      <c r="K20" s="63">
        <f t="shared" si="0"/>
        <v>5</v>
      </c>
      <c r="L20" s="63">
        <f t="shared" si="0"/>
        <v>6</v>
      </c>
      <c r="M20" s="63">
        <f t="shared" si="0"/>
        <v>6</v>
      </c>
      <c r="N20" s="63">
        <f t="shared" si="1"/>
        <v>6.5</v>
      </c>
      <c r="O20" s="63"/>
    </row>
    <row r="21" spans="2:15" x14ac:dyDescent="0.35">
      <c r="B21" s="13" t="s">
        <v>9</v>
      </c>
      <c r="C21" s="73">
        <v>5</v>
      </c>
      <c r="D21" s="73">
        <v>6</v>
      </c>
      <c r="E21" s="73">
        <v>6</v>
      </c>
      <c r="F21" s="73">
        <v>6.5</v>
      </c>
      <c r="G21" s="17"/>
      <c r="J21" s="1" t="str">
        <f t="shared" si="2"/>
        <v>Kock 8</v>
      </c>
      <c r="K21" s="63">
        <f t="shared" si="0"/>
        <v>0</v>
      </c>
      <c r="L21" s="63">
        <f t="shared" si="0"/>
        <v>0</v>
      </c>
      <c r="M21" s="63">
        <f t="shared" si="0"/>
        <v>0</v>
      </c>
      <c r="N21" s="63">
        <f t="shared" si="1"/>
        <v>0</v>
      </c>
      <c r="O21" s="63"/>
    </row>
    <row r="22" spans="2:15" x14ac:dyDescent="0.35">
      <c r="B22" s="13" t="s">
        <v>10</v>
      </c>
      <c r="C22" s="73"/>
      <c r="D22" s="73"/>
      <c r="E22" s="73"/>
      <c r="F22" s="73"/>
      <c r="G22" s="17"/>
      <c r="J22" s="1" t="str">
        <f t="shared" si="2"/>
        <v>Kock 9</v>
      </c>
      <c r="K22" s="63">
        <f t="shared" si="0"/>
        <v>0</v>
      </c>
      <c r="L22" s="63">
        <f t="shared" si="0"/>
        <v>0</v>
      </c>
      <c r="M22" s="63">
        <f t="shared" si="0"/>
        <v>0</v>
      </c>
      <c r="N22" s="63">
        <f t="shared" si="1"/>
        <v>0</v>
      </c>
      <c r="O22" s="63"/>
    </row>
    <row r="23" spans="2:15" x14ac:dyDescent="0.35">
      <c r="B23" s="13" t="s">
        <v>11</v>
      </c>
      <c r="C23" s="73"/>
      <c r="D23" s="73"/>
      <c r="E23" s="73"/>
      <c r="F23" s="73"/>
      <c r="G23" s="17"/>
      <c r="J23" s="1" t="str">
        <f t="shared" si="2"/>
        <v>Kock 10</v>
      </c>
      <c r="K23" s="63">
        <f t="shared" si="0"/>
        <v>0</v>
      </c>
      <c r="L23" s="63">
        <f t="shared" si="0"/>
        <v>0</v>
      </c>
      <c r="M23" s="63">
        <f t="shared" si="0"/>
        <v>0</v>
      </c>
      <c r="N23" s="63">
        <f t="shared" si="1"/>
        <v>0</v>
      </c>
      <c r="O23" s="63"/>
    </row>
    <row r="24" spans="2:15" x14ac:dyDescent="0.35">
      <c r="B24" s="13" t="s">
        <v>12</v>
      </c>
      <c r="C24" s="73"/>
      <c r="D24" s="73"/>
      <c r="E24" s="73"/>
      <c r="F24" s="73"/>
      <c r="G24" s="17"/>
      <c r="J24" s="1" t="str">
        <f t="shared" si="2"/>
        <v>Kock 11</v>
      </c>
      <c r="K24" s="63">
        <f t="shared" si="0"/>
        <v>0</v>
      </c>
      <c r="L24" s="63">
        <f t="shared" si="0"/>
        <v>0</v>
      </c>
      <c r="M24" s="63">
        <f t="shared" si="0"/>
        <v>0</v>
      </c>
      <c r="N24" s="63">
        <f t="shared" si="1"/>
        <v>0</v>
      </c>
      <c r="O24" s="63"/>
    </row>
    <row r="25" spans="2:15" x14ac:dyDescent="0.35">
      <c r="B25" s="13" t="s">
        <v>13</v>
      </c>
      <c r="C25" s="73"/>
      <c r="D25" s="73"/>
      <c r="E25" s="73"/>
      <c r="F25" s="73"/>
      <c r="G25" s="17"/>
      <c r="J25" s="1" t="s">
        <v>32</v>
      </c>
      <c r="K25" s="63">
        <f t="shared" ref="K25:M28" si="3">C26</f>
        <v>0</v>
      </c>
      <c r="L25" s="63">
        <f t="shared" si="3"/>
        <v>0</v>
      </c>
      <c r="M25" s="63">
        <f t="shared" si="3"/>
        <v>0</v>
      </c>
      <c r="N25" s="63">
        <f t="shared" si="1"/>
        <v>0</v>
      </c>
      <c r="O25" s="63"/>
    </row>
    <row r="26" spans="2:15" x14ac:dyDescent="0.35">
      <c r="B26" s="13" t="s">
        <v>32</v>
      </c>
      <c r="C26" s="73"/>
      <c r="D26" s="73"/>
      <c r="E26" s="73"/>
      <c r="F26" s="73"/>
      <c r="G26" s="17"/>
      <c r="J26" s="1" t="s">
        <v>33</v>
      </c>
      <c r="K26" s="63">
        <f t="shared" si="3"/>
        <v>0</v>
      </c>
      <c r="L26" s="63">
        <f t="shared" si="3"/>
        <v>0</v>
      </c>
      <c r="M26" s="63">
        <f t="shared" si="3"/>
        <v>0</v>
      </c>
      <c r="N26" s="63">
        <f t="shared" si="1"/>
        <v>0</v>
      </c>
      <c r="O26" s="63"/>
    </row>
    <row r="27" spans="2:15" x14ac:dyDescent="0.35">
      <c r="B27" s="13" t="s">
        <v>33</v>
      </c>
      <c r="C27" s="73"/>
      <c r="D27" s="73"/>
      <c r="E27" s="73"/>
      <c r="F27" s="73"/>
      <c r="G27" s="17"/>
      <c r="J27" s="1" t="s">
        <v>34</v>
      </c>
      <c r="K27" s="63">
        <f t="shared" si="3"/>
        <v>0</v>
      </c>
      <c r="L27" s="63">
        <f t="shared" si="3"/>
        <v>0</v>
      </c>
      <c r="M27" s="63">
        <f t="shared" si="3"/>
        <v>0</v>
      </c>
      <c r="N27" s="63">
        <f t="shared" si="1"/>
        <v>0</v>
      </c>
      <c r="O27" s="63"/>
    </row>
    <row r="28" spans="2:15" x14ac:dyDescent="0.35">
      <c r="B28" s="13" t="s">
        <v>34</v>
      </c>
      <c r="C28" s="73"/>
      <c r="D28" s="73"/>
      <c r="E28" s="73"/>
      <c r="F28" s="73"/>
      <c r="G28" s="17"/>
      <c r="J28" s="1" t="s">
        <v>35</v>
      </c>
      <c r="K28" s="63">
        <f t="shared" si="3"/>
        <v>0</v>
      </c>
      <c r="L28" s="63">
        <f t="shared" si="3"/>
        <v>0</v>
      </c>
      <c r="M28" s="63">
        <f t="shared" si="3"/>
        <v>0</v>
      </c>
      <c r="N28" s="63">
        <f t="shared" si="1"/>
        <v>0</v>
      </c>
      <c r="O28" s="63"/>
    </row>
    <row r="29" spans="2:15" x14ac:dyDescent="0.35">
      <c r="B29" s="13" t="s">
        <v>35</v>
      </c>
      <c r="C29" s="73"/>
      <c r="D29" s="73"/>
      <c r="E29" s="73"/>
      <c r="F29" s="73"/>
      <c r="G29" s="17"/>
      <c r="J29" s="1" t="s">
        <v>45</v>
      </c>
      <c r="K29" s="63">
        <f t="shared" ref="K29:K48" si="4">C30</f>
        <v>0</v>
      </c>
      <c r="L29" s="63">
        <f t="shared" ref="L29:L48" si="5">D30</f>
        <v>0</v>
      </c>
      <c r="M29" s="63">
        <f t="shared" ref="M29:M48" si="6">E30</f>
        <v>0</v>
      </c>
      <c r="N29" s="63">
        <f t="shared" ref="N29:N48" si="7">F30</f>
        <v>0</v>
      </c>
      <c r="O29" s="20"/>
    </row>
    <row r="30" spans="2:15" x14ac:dyDescent="0.35">
      <c r="B30" s="20" t="s">
        <v>45</v>
      </c>
      <c r="C30" s="76"/>
      <c r="D30" s="76"/>
      <c r="E30" s="76"/>
      <c r="F30" s="76"/>
      <c r="G30" s="20"/>
      <c r="J30" s="1" t="s">
        <v>46</v>
      </c>
      <c r="K30" s="63">
        <f t="shared" si="4"/>
        <v>0</v>
      </c>
      <c r="L30" s="63">
        <f t="shared" si="5"/>
        <v>0</v>
      </c>
      <c r="M30" s="63">
        <f t="shared" si="6"/>
        <v>0</v>
      </c>
      <c r="N30" s="63">
        <f t="shared" si="7"/>
        <v>0</v>
      </c>
      <c r="O30" s="20"/>
    </row>
    <row r="31" spans="2:15" x14ac:dyDescent="0.35">
      <c r="B31" s="20" t="s">
        <v>46</v>
      </c>
      <c r="C31" s="76"/>
      <c r="D31" s="76"/>
      <c r="E31" s="76"/>
      <c r="F31" s="76"/>
      <c r="G31" s="20"/>
      <c r="J31" s="1" t="s">
        <v>47</v>
      </c>
      <c r="K31" s="63">
        <f t="shared" si="4"/>
        <v>0</v>
      </c>
      <c r="L31" s="63">
        <f t="shared" si="5"/>
        <v>0</v>
      </c>
      <c r="M31" s="63">
        <f t="shared" si="6"/>
        <v>0</v>
      </c>
      <c r="N31" s="63">
        <f t="shared" si="7"/>
        <v>0</v>
      </c>
      <c r="O31" s="20"/>
    </row>
    <row r="32" spans="2:15" x14ac:dyDescent="0.35">
      <c r="B32" s="20" t="s">
        <v>67</v>
      </c>
      <c r="C32" s="73"/>
      <c r="D32" s="73"/>
      <c r="E32" s="73"/>
      <c r="F32" s="73"/>
      <c r="G32" s="20"/>
      <c r="J32" s="1" t="s">
        <v>48</v>
      </c>
      <c r="K32" s="63">
        <f t="shared" si="4"/>
        <v>0</v>
      </c>
      <c r="L32" s="63">
        <f t="shared" si="5"/>
        <v>0</v>
      </c>
      <c r="M32" s="63">
        <f t="shared" si="6"/>
        <v>0</v>
      </c>
      <c r="N32" s="63">
        <f t="shared" si="7"/>
        <v>0</v>
      </c>
      <c r="O32" s="20"/>
    </row>
    <row r="33" spans="2:15" x14ac:dyDescent="0.35">
      <c r="B33" s="20" t="s">
        <v>68</v>
      </c>
      <c r="C33" s="76"/>
      <c r="D33" s="76"/>
      <c r="E33" s="76"/>
      <c r="F33" s="76"/>
      <c r="G33" s="20"/>
      <c r="H33" s="10"/>
      <c r="I33" s="21"/>
      <c r="J33" s="1" t="s">
        <v>49</v>
      </c>
      <c r="K33" s="63">
        <f t="shared" si="4"/>
        <v>0</v>
      </c>
      <c r="L33" s="63">
        <f t="shared" si="5"/>
        <v>0</v>
      </c>
      <c r="M33" s="63">
        <f t="shared" si="6"/>
        <v>0</v>
      </c>
      <c r="N33" s="63">
        <f t="shared" si="7"/>
        <v>0</v>
      </c>
      <c r="O33" s="20"/>
    </row>
    <row r="34" spans="2:15" x14ac:dyDescent="0.35">
      <c r="B34" s="20" t="s">
        <v>49</v>
      </c>
      <c r="C34" s="76"/>
      <c r="D34" s="76"/>
      <c r="E34" s="76"/>
      <c r="F34" s="76"/>
      <c r="G34" s="20"/>
      <c r="H34" s="10"/>
      <c r="I34" s="10"/>
      <c r="J34" s="1" t="s">
        <v>50</v>
      </c>
      <c r="K34" s="63">
        <f t="shared" si="4"/>
        <v>0</v>
      </c>
      <c r="L34" s="63">
        <f t="shared" si="5"/>
        <v>0</v>
      </c>
      <c r="M34" s="63">
        <f t="shared" si="6"/>
        <v>0</v>
      </c>
      <c r="N34" s="63">
        <f t="shared" si="7"/>
        <v>0</v>
      </c>
      <c r="O34" s="20"/>
    </row>
    <row r="35" spans="2:15" ht="21" customHeight="1" x14ac:dyDescent="0.35">
      <c r="B35" s="20" t="s">
        <v>69</v>
      </c>
      <c r="C35" s="76"/>
      <c r="D35" s="76"/>
      <c r="E35" s="76"/>
      <c r="F35" s="76"/>
      <c r="G35" s="20"/>
      <c r="H35" s="10"/>
      <c r="I35" s="6"/>
      <c r="J35" s="1" t="s">
        <v>51</v>
      </c>
      <c r="K35" s="63">
        <f t="shared" si="4"/>
        <v>0</v>
      </c>
      <c r="L35" s="63">
        <f t="shared" si="5"/>
        <v>0</v>
      </c>
      <c r="M35" s="63">
        <f t="shared" si="6"/>
        <v>0</v>
      </c>
      <c r="N35" s="63">
        <f t="shared" si="7"/>
        <v>0</v>
      </c>
      <c r="O35" s="20"/>
    </row>
    <row r="36" spans="2:15" ht="21" customHeight="1" x14ac:dyDescent="0.35">
      <c r="B36" s="20"/>
      <c r="C36" s="76"/>
      <c r="D36" s="76"/>
      <c r="E36" s="76"/>
      <c r="F36" s="76"/>
      <c r="G36" s="20"/>
      <c r="H36" s="10"/>
      <c r="I36" s="10"/>
      <c r="J36" s="1" t="s">
        <v>52</v>
      </c>
      <c r="K36" s="63">
        <f t="shared" si="4"/>
        <v>0</v>
      </c>
      <c r="L36" s="63">
        <f t="shared" si="5"/>
        <v>0</v>
      </c>
      <c r="M36" s="63">
        <f t="shared" si="6"/>
        <v>0</v>
      </c>
      <c r="N36" s="63">
        <f t="shared" si="7"/>
        <v>0</v>
      </c>
      <c r="O36" s="20"/>
    </row>
    <row r="37" spans="2:15" x14ac:dyDescent="0.35">
      <c r="B37" s="20"/>
      <c r="C37" s="76"/>
      <c r="D37" s="76"/>
      <c r="E37" s="76"/>
      <c r="F37" s="76"/>
      <c r="G37" s="20"/>
      <c r="J37" s="1" t="s">
        <v>53</v>
      </c>
      <c r="K37" s="63">
        <f t="shared" si="4"/>
        <v>0</v>
      </c>
      <c r="L37" s="63">
        <f t="shared" si="5"/>
        <v>0</v>
      </c>
      <c r="M37" s="63">
        <f t="shared" si="6"/>
        <v>0</v>
      </c>
      <c r="N37" s="63">
        <f t="shared" si="7"/>
        <v>0</v>
      </c>
      <c r="O37" s="20"/>
    </row>
    <row r="38" spans="2:15" x14ac:dyDescent="0.35">
      <c r="B38" s="20"/>
      <c r="C38" s="76"/>
      <c r="D38" s="76"/>
      <c r="E38" s="76"/>
      <c r="F38" s="76"/>
      <c r="G38" s="20"/>
      <c r="J38" s="1" t="s">
        <v>54</v>
      </c>
      <c r="K38" s="63">
        <f t="shared" si="4"/>
        <v>0</v>
      </c>
      <c r="L38" s="63">
        <f t="shared" si="5"/>
        <v>0</v>
      </c>
      <c r="M38" s="63">
        <f t="shared" si="6"/>
        <v>0</v>
      </c>
      <c r="N38" s="63">
        <f t="shared" si="7"/>
        <v>0</v>
      </c>
      <c r="O38" s="20"/>
    </row>
    <row r="39" spans="2:15" x14ac:dyDescent="0.35">
      <c r="B39" s="70"/>
      <c r="C39" s="76"/>
      <c r="D39" s="76"/>
      <c r="E39" s="76"/>
      <c r="F39" s="76"/>
      <c r="G39" s="20"/>
      <c r="J39" s="1" t="s">
        <v>55</v>
      </c>
      <c r="K39" s="63">
        <f t="shared" si="4"/>
        <v>0</v>
      </c>
      <c r="L39" s="63">
        <f t="shared" si="5"/>
        <v>0</v>
      </c>
      <c r="M39" s="63">
        <f t="shared" si="6"/>
        <v>0</v>
      </c>
      <c r="N39" s="63">
        <f t="shared" si="7"/>
        <v>0</v>
      </c>
      <c r="O39" s="20"/>
    </row>
    <row r="40" spans="2:15" x14ac:dyDescent="0.35">
      <c r="B40" s="20"/>
      <c r="C40" s="76"/>
      <c r="D40" s="76"/>
      <c r="E40" s="76"/>
      <c r="F40" s="76"/>
      <c r="G40" s="20"/>
      <c r="J40" s="1" t="s">
        <v>56</v>
      </c>
      <c r="K40" s="63">
        <f t="shared" si="4"/>
        <v>0</v>
      </c>
      <c r="L40" s="63">
        <f t="shared" si="5"/>
        <v>0</v>
      </c>
      <c r="M40" s="63">
        <f t="shared" si="6"/>
        <v>0</v>
      </c>
      <c r="N40" s="63">
        <f t="shared" si="7"/>
        <v>0</v>
      </c>
      <c r="O40" s="20"/>
    </row>
    <row r="41" spans="2:15" x14ac:dyDescent="0.35">
      <c r="B41" s="20"/>
      <c r="C41" s="74"/>
      <c r="D41" s="74"/>
      <c r="E41" s="74"/>
      <c r="F41" s="74"/>
      <c r="G41" s="20"/>
      <c r="J41" s="1" t="s">
        <v>57</v>
      </c>
      <c r="K41" s="63">
        <f t="shared" si="4"/>
        <v>0</v>
      </c>
      <c r="L41" s="63">
        <f t="shared" si="5"/>
        <v>0</v>
      </c>
      <c r="M41" s="63">
        <f t="shared" si="6"/>
        <v>0</v>
      </c>
      <c r="N41" s="63">
        <f t="shared" si="7"/>
        <v>0</v>
      </c>
      <c r="O41" s="20"/>
    </row>
    <row r="42" spans="2:15" x14ac:dyDescent="0.35">
      <c r="B42" s="20"/>
      <c r="C42" s="74"/>
      <c r="D42" s="74"/>
      <c r="E42" s="74"/>
      <c r="F42" s="74"/>
      <c r="G42" s="20"/>
      <c r="J42" s="1" t="s">
        <v>58</v>
      </c>
      <c r="K42" s="63">
        <f t="shared" si="4"/>
        <v>0</v>
      </c>
      <c r="L42" s="63">
        <f t="shared" si="5"/>
        <v>0</v>
      </c>
      <c r="M42" s="63">
        <f t="shared" si="6"/>
        <v>0</v>
      </c>
      <c r="N42" s="63">
        <f t="shared" si="7"/>
        <v>0</v>
      </c>
      <c r="O42" s="20"/>
    </row>
    <row r="43" spans="2:15" x14ac:dyDescent="0.35">
      <c r="B43" s="71"/>
      <c r="C43" s="74"/>
      <c r="D43" s="74"/>
      <c r="E43" s="74"/>
      <c r="F43" s="74"/>
      <c r="G43" s="20"/>
      <c r="J43" s="1" t="s">
        <v>59</v>
      </c>
      <c r="K43" s="63">
        <f t="shared" si="4"/>
        <v>0</v>
      </c>
      <c r="L43" s="63">
        <f t="shared" si="5"/>
        <v>0</v>
      </c>
      <c r="M43" s="63">
        <f t="shared" si="6"/>
        <v>0</v>
      </c>
      <c r="N43" s="63">
        <f t="shared" si="7"/>
        <v>0</v>
      </c>
      <c r="O43" s="20"/>
    </row>
    <row r="44" spans="2:15" x14ac:dyDescent="0.35">
      <c r="B44" s="20"/>
      <c r="C44" s="74"/>
      <c r="D44" s="74"/>
      <c r="E44" s="74"/>
      <c r="F44" s="74"/>
      <c r="G44" s="20"/>
      <c r="J44" s="1" t="s">
        <v>62</v>
      </c>
      <c r="K44" s="63">
        <f t="shared" si="4"/>
        <v>0</v>
      </c>
      <c r="L44" s="63">
        <f t="shared" si="5"/>
        <v>0</v>
      </c>
      <c r="M44" s="63">
        <f t="shared" si="6"/>
        <v>0</v>
      </c>
      <c r="N44" s="63">
        <f t="shared" si="7"/>
        <v>0</v>
      </c>
      <c r="O44" s="20"/>
    </row>
    <row r="45" spans="2:15" x14ac:dyDescent="0.35">
      <c r="B45" s="20"/>
      <c r="C45" s="74"/>
      <c r="D45" s="74"/>
      <c r="E45" s="74"/>
      <c r="F45" s="74"/>
      <c r="G45" s="20"/>
      <c r="J45" s="1" t="s">
        <v>63</v>
      </c>
      <c r="K45" s="63">
        <f t="shared" si="4"/>
        <v>0</v>
      </c>
      <c r="L45" s="63">
        <f t="shared" si="5"/>
        <v>0</v>
      </c>
      <c r="M45" s="63">
        <f t="shared" si="6"/>
        <v>0</v>
      </c>
      <c r="N45" s="63">
        <f t="shared" si="7"/>
        <v>0</v>
      </c>
      <c r="O45" s="20"/>
    </row>
    <row r="46" spans="2:15" x14ac:dyDescent="0.35">
      <c r="B46" s="20"/>
      <c r="C46" s="74"/>
      <c r="D46" s="74"/>
      <c r="E46" s="74"/>
      <c r="F46" s="74"/>
      <c r="G46" s="20"/>
      <c r="J46" s="1" t="s">
        <v>64</v>
      </c>
      <c r="K46" s="63">
        <f t="shared" si="4"/>
        <v>0</v>
      </c>
      <c r="L46" s="63">
        <f t="shared" si="5"/>
        <v>0</v>
      </c>
      <c r="M46" s="63">
        <f t="shared" si="6"/>
        <v>0</v>
      </c>
      <c r="N46" s="63">
        <f t="shared" si="7"/>
        <v>0</v>
      </c>
      <c r="O46" s="20"/>
    </row>
    <row r="47" spans="2:15" x14ac:dyDescent="0.35">
      <c r="B47" s="20"/>
      <c r="C47" s="74"/>
      <c r="D47" s="74"/>
      <c r="E47" s="74"/>
      <c r="F47" s="74"/>
      <c r="G47" s="20"/>
      <c r="J47" s="1" t="s">
        <v>65</v>
      </c>
      <c r="K47" s="63">
        <f t="shared" si="4"/>
        <v>0</v>
      </c>
      <c r="L47" s="63">
        <f t="shared" si="5"/>
        <v>0</v>
      </c>
      <c r="M47" s="63">
        <f t="shared" si="6"/>
        <v>0</v>
      </c>
      <c r="N47" s="63">
        <f t="shared" si="7"/>
        <v>0</v>
      </c>
      <c r="O47" s="20"/>
    </row>
    <row r="48" spans="2:15" x14ac:dyDescent="0.35">
      <c r="B48" s="20"/>
      <c r="C48" s="74"/>
      <c r="D48" s="74"/>
      <c r="E48" s="74"/>
      <c r="F48" s="74"/>
      <c r="G48" s="20"/>
      <c r="J48" s="1" t="s">
        <v>66</v>
      </c>
      <c r="K48" s="63">
        <f t="shared" si="4"/>
        <v>0</v>
      </c>
      <c r="L48" s="63">
        <f t="shared" si="5"/>
        <v>0</v>
      </c>
      <c r="M48" s="63">
        <f t="shared" si="6"/>
        <v>0</v>
      </c>
      <c r="N48" s="63">
        <f t="shared" si="7"/>
        <v>0</v>
      </c>
      <c r="O48" s="20"/>
    </row>
    <row r="49" spans="2:7" x14ac:dyDescent="0.35">
      <c r="B49" s="20"/>
      <c r="C49" s="74"/>
      <c r="D49" s="74"/>
      <c r="E49" s="74"/>
      <c r="F49" s="74"/>
      <c r="G49" s="20"/>
    </row>
    <row r="50" spans="2:7" x14ac:dyDescent="0.35">
      <c r="B50" s="13" t="s">
        <v>18</v>
      </c>
      <c r="C50" s="17">
        <f>SUM(C15:C49)</f>
        <v>41</v>
      </c>
      <c r="D50" s="17">
        <f>SUM(D15:D49)</f>
        <v>36</v>
      </c>
      <c r="E50" s="17">
        <f>SUM(E15:E49)</f>
        <v>36.5</v>
      </c>
      <c r="F50" s="17">
        <f>SUM(F15:F49)*2</f>
        <v>83</v>
      </c>
      <c r="G50" s="68">
        <f>SUM(C50:F50)/C8</f>
        <v>28.071428571428573</v>
      </c>
    </row>
    <row r="51" spans="2:7" x14ac:dyDescent="0.35">
      <c r="B51" s="18" t="s">
        <v>17</v>
      </c>
      <c r="C51" s="19">
        <f>C50/C8</f>
        <v>5.8571428571428568</v>
      </c>
      <c r="D51" s="19">
        <f>D50/C8</f>
        <v>5.1428571428571432</v>
      </c>
      <c r="E51" s="19">
        <f>E50/C8</f>
        <v>5.2142857142857144</v>
      </c>
      <c r="F51" s="19">
        <f>F50/C8</f>
        <v>11.857142857142858</v>
      </c>
      <c r="G51" s="69">
        <f>SUM(C51:F51)</f>
        <v>28.071428571428573</v>
      </c>
    </row>
    <row r="53" spans="2:7" x14ac:dyDescent="0.35">
      <c r="B53" s="82" t="s">
        <v>116</v>
      </c>
    </row>
    <row r="54" spans="2:7" x14ac:dyDescent="0.35">
      <c r="B54" s="81" t="s">
        <v>24</v>
      </c>
    </row>
    <row r="55" spans="2:7" x14ac:dyDescent="0.35">
      <c r="B55" s="81" t="s">
        <v>79</v>
      </c>
    </row>
    <row r="56" spans="2:7" x14ac:dyDescent="0.35">
      <c r="B56" s="81" t="s">
        <v>207</v>
      </c>
    </row>
    <row r="57" spans="2:7" x14ac:dyDescent="0.35">
      <c r="B57" s="81" t="s">
        <v>208</v>
      </c>
    </row>
    <row r="58" spans="2:7" x14ac:dyDescent="0.35">
      <c r="B58" s="80"/>
      <c r="C58" s="10"/>
    </row>
    <row r="59" spans="2:7" x14ac:dyDescent="0.35">
      <c r="B59" s="81" t="s">
        <v>80</v>
      </c>
    </row>
    <row r="60" spans="2:7" x14ac:dyDescent="0.35">
      <c r="B60" s="81" t="s">
        <v>209</v>
      </c>
    </row>
    <row r="61" spans="2:7" x14ac:dyDescent="0.35">
      <c r="B61" s="81" t="s">
        <v>210</v>
      </c>
    </row>
    <row r="62" spans="2:7" x14ac:dyDescent="0.35">
      <c r="B62" s="80"/>
      <c r="C62" s="10"/>
      <c r="D62" s="10"/>
      <c r="E62" s="10"/>
      <c r="F62" s="10"/>
      <c r="G62" s="10"/>
    </row>
    <row r="63" spans="2:7" x14ac:dyDescent="0.35">
      <c r="B63" s="81" t="s">
        <v>109</v>
      </c>
      <c r="C63" s="10"/>
      <c r="D63" s="10"/>
      <c r="E63" s="10"/>
      <c r="F63" s="10"/>
      <c r="G63" s="10"/>
    </row>
    <row r="64" spans="2:7" x14ac:dyDescent="0.35">
      <c r="B64" s="81" t="s">
        <v>211</v>
      </c>
      <c r="C64" s="23"/>
      <c r="D64" s="23"/>
      <c r="E64" s="23"/>
      <c r="F64" s="23"/>
      <c r="G64" s="22"/>
    </row>
    <row r="65" spans="2:7" x14ac:dyDescent="0.35">
      <c r="B65" s="81" t="s">
        <v>212</v>
      </c>
      <c r="C65" s="10"/>
      <c r="D65" s="10"/>
      <c r="E65" s="10"/>
      <c r="F65" s="10"/>
      <c r="G65" s="10"/>
    </row>
    <row r="66" spans="2:7" x14ac:dyDescent="0.35">
      <c r="B66" s="81"/>
      <c r="C66" s="10"/>
    </row>
    <row r="67" spans="2:7" x14ac:dyDescent="0.35">
      <c r="B67" s="81" t="s">
        <v>82</v>
      </c>
      <c r="C67" s="10"/>
    </row>
    <row r="68" spans="2:7" x14ac:dyDescent="0.35">
      <c r="B68" s="81" t="s">
        <v>213</v>
      </c>
      <c r="C68" s="10"/>
    </row>
    <row r="69" spans="2:7" x14ac:dyDescent="0.35">
      <c r="B69" s="81" t="s">
        <v>214</v>
      </c>
      <c r="C69" s="10"/>
    </row>
    <row r="70" spans="2:7" x14ac:dyDescent="0.35">
      <c r="B70" s="81" t="s">
        <v>215</v>
      </c>
      <c r="C70" s="10"/>
    </row>
    <row r="71" spans="2:7" x14ac:dyDescent="0.35">
      <c r="B71" s="81"/>
      <c r="C71" s="10"/>
    </row>
    <row r="72" spans="2:7" x14ac:dyDescent="0.35">
      <c r="B72" s="81"/>
      <c r="C72" s="10"/>
    </row>
    <row r="73" spans="2:7" ht="18.5" customHeight="1" x14ac:dyDescent="0.35">
      <c r="B73" s="83" t="s">
        <v>117</v>
      </c>
      <c r="C73" s="10"/>
    </row>
    <row r="74" spans="2:7" ht="18.5" customHeight="1" x14ac:dyDescent="0.35">
      <c r="B74" s="81" t="s">
        <v>216</v>
      </c>
      <c r="C74" s="10"/>
    </row>
    <row r="75" spans="2:7" x14ac:dyDescent="0.35">
      <c r="B75" s="81" t="s">
        <v>217</v>
      </c>
      <c r="C75" s="10"/>
    </row>
    <row r="76" spans="2:7" x14ac:dyDescent="0.35">
      <c r="B76" s="81" t="s">
        <v>218</v>
      </c>
      <c r="C76" s="10"/>
    </row>
    <row r="77" spans="2:7" x14ac:dyDescent="0.35">
      <c r="B77" s="81" t="s">
        <v>219</v>
      </c>
      <c r="C77" s="10"/>
    </row>
    <row r="78" spans="2:7" x14ac:dyDescent="0.35">
      <c r="B78" s="10"/>
      <c r="C78" s="10"/>
    </row>
    <row r="79" spans="2:7" x14ac:dyDescent="0.35">
      <c r="B79" s="10"/>
      <c r="C79" s="10"/>
    </row>
    <row r="80" spans="2:7" x14ac:dyDescent="0.35">
      <c r="B80" s="10"/>
      <c r="C80" s="10"/>
    </row>
    <row r="81" spans="2:9" x14ac:dyDescent="0.35">
      <c r="B81" s="10"/>
      <c r="C81" s="10"/>
    </row>
    <row r="82" spans="2:9" x14ac:dyDescent="0.35">
      <c r="B82" s="10"/>
      <c r="C82" s="10"/>
    </row>
    <row r="83" spans="2:9" x14ac:dyDescent="0.35">
      <c r="B83" s="10"/>
      <c r="C83" s="10"/>
    </row>
    <row r="84" spans="2:9" x14ac:dyDescent="0.35">
      <c r="B84" s="6"/>
      <c r="C84" s="26"/>
      <c r="D84" s="26"/>
      <c r="E84" s="26"/>
      <c r="F84" s="26"/>
      <c r="G84" s="6"/>
      <c r="H84" s="10"/>
      <c r="I84" s="10"/>
    </row>
    <row r="85" spans="2:9" x14ac:dyDescent="0.35">
      <c r="B85" s="6"/>
      <c r="C85" s="26"/>
      <c r="D85" s="26"/>
      <c r="E85" s="26"/>
      <c r="F85" s="26"/>
      <c r="G85" s="6"/>
      <c r="H85" s="10"/>
      <c r="I85" s="10"/>
    </row>
    <row r="86" spans="2:9" x14ac:dyDescent="0.35">
      <c r="B86" s="6"/>
      <c r="C86" s="6"/>
      <c r="D86" s="6"/>
      <c r="E86" s="6"/>
      <c r="F86" s="6"/>
      <c r="G86" s="6"/>
      <c r="H86" s="10"/>
      <c r="I86" s="10"/>
    </row>
    <row r="87" spans="2:9" x14ac:dyDescent="0.35">
      <c r="B87" s="6"/>
      <c r="C87" s="6"/>
      <c r="D87" s="6"/>
      <c r="E87" s="6"/>
      <c r="F87" s="6"/>
      <c r="G87" s="6"/>
      <c r="H87" s="10"/>
      <c r="I87" s="10"/>
    </row>
    <row r="88" spans="2:9" x14ac:dyDescent="0.35">
      <c r="B88" s="6"/>
      <c r="C88" s="25"/>
      <c r="D88" s="25"/>
      <c r="E88" s="25"/>
      <c r="F88" s="25"/>
      <c r="G88" s="25"/>
      <c r="H88" s="10"/>
      <c r="I88" s="10"/>
    </row>
    <row r="89" spans="2:9" x14ac:dyDescent="0.35">
      <c r="B89" s="6"/>
      <c r="C89" s="6"/>
      <c r="D89" s="6"/>
      <c r="E89" s="6"/>
      <c r="F89" s="6"/>
      <c r="G89" s="6"/>
      <c r="H89" s="10"/>
      <c r="I89" s="10"/>
    </row>
    <row r="90" spans="2:9" ht="23.5" customHeight="1" x14ac:dyDescent="0.35">
      <c r="B90" s="21"/>
      <c r="C90" s="21"/>
      <c r="D90" s="21"/>
      <c r="E90" s="21"/>
      <c r="F90" s="21"/>
      <c r="G90" s="21"/>
      <c r="H90" s="10"/>
      <c r="I90" s="10"/>
    </row>
    <row r="91" spans="2:9" ht="23.5" customHeight="1" x14ac:dyDescent="0.35">
      <c r="B91" s="21"/>
      <c r="C91" s="21"/>
      <c r="D91" s="21"/>
      <c r="E91" s="21"/>
      <c r="F91" s="21"/>
      <c r="G91" s="21"/>
      <c r="H91" s="10"/>
      <c r="I91" s="10"/>
    </row>
    <row r="92" spans="2:9" ht="33.5" customHeight="1" x14ac:dyDescent="0.35">
      <c r="B92" s="21"/>
      <c r="C92" s="21"/>
      <c r="D92" s="21"/>
      <c r="E92" s="21"/>
      <c r="F92" s="21"/>
      <c r="G92" s="21"/>
      <c r="H92" s="10"/>
      <c r="I92" s="10"/>
    </row>
    <row r="93" spans="2:9" x14ac:dyDescent="0.35">
      <c r="B93" s="8"/>
      <c r="C93" s="6"/>
      <c r="D93" s="6"/>
      <c r="E93" s="6"/>
      <c r="F93" s="6"/>
      <c r="G93" s="6"/>
      <c r="H93" s="10"/>
      <c r="I93" s="10"/>
    </row>
    <row r="94" spans="2:9" x14ac:dyDescent="0.35">
      <c r="B94" s="6"/>
      <c r="C94" s="6"/>
      <c r="D94" s="6"/>
      <c r="E94" s="6"/>
      <c r="F94" s="6"/>
      <c r="G94" s="6"/>
      <c r="H94" s="10"/>
      <c r="I94" s="10"/>
    </row>
    <row r="95" spans="2:9" x14ac:dyDescent="0.35">
      <c r="B95" s="6"/>
      <c r="C95" s="6"/>
      <c r="D95" s="6"/>
      <c r="E95" s="6"/>
      <c r="F95" s="6"/>
      <c r="G95" s="6"/>
      <c r="H95" s="10"/>
      <c r="I95" s="10"/>
    </row>
    <row r="96" spans="2:9" x14ac:dyDescent="0.35">
      <c r="B96" s="6"/>
      <c r="C96" s="27"/>
      <c r="D96" s="27"/>
      <c r="E96" s="27"/>
      <c r="F96" s="27"/>
      <c r="G96" s="6"/>
      <c r="H96" s="10"/>
      <c r="I96" s="10"/>
    </row>
    <row r="97" spans="2:9" x14ac:dyDescent="0.35">
      <c r="B97" s="6"/>
      <c r="C97" s="6"/>
      <c r="D97" s="6"/>
      <c r="E97" s="6"/>
      <c r="F97" s="6"/>
      <c r="G97" s="6"/>
      <c r="H97" s="10"/>
      <c r="I97" s="10"/>
    </row>
    <row r="98" spans="2:9" x14ac:dyDescent="0.35">
      <c r="B98" s="6"/>
      <c r="C98" s="6"/>
      <c r="D98" s="6"/>
      <c r="E98" s="6"/>
      <c r="F98" s="6"/>
      <c r="G98" s="6"/>
      <c r="H98" s="10"/>
      <c r="I98" s="10"/>
    </row>
    <row r="99" spans="2:9" x14ac:dyDescent="0.35">
      <c r="B99" s="6"/>
      <c r="C99" s="6"/>
      <c r="D99" s="6"/>
      <c r="E99" s="6"/>
      <c r="F99" s="6"/>
      <c r="G99" s="6"/>
      <c r="H99" s="10"/>
      <c r="I99" s="10"/>
    </row>
    <row r="100" spans="2:9" x14ac:dyDescent="0.35">
      <c r="B100" s="6"/>
      <c r="C100" s="27"/>
      <c r="D100" s="27"/>
      <c r="E100" s="27"/>
      <c r="F100" s="27"/>
      <c r="G100" s="6"/>
      <c r="H100" s="10"/>
      <c r="I100" s="10"/>
    </row>
    <row r="101" spans="2:9" x14ac:dyDescent="0.35">
      <c r="B101" s="6"/>
      <c r="C101" s="27"/>
      <c r="D101" s="27"/>
      <c r="E101" s="27"/>
      <c r="F101" s="27"/>
      <c r="G101" s="6"/>
      <c r="H101" s="10"/>
      <c r="I101" s="10"/>
    </row>
    <row r="102" spans="2:9" x14ac:dyDescent="0.35">
      <c r="B102" s="6"/>
      <c r="C102" s="6"/>
      <c r="D102" s="6"/>
      <c r="E102" s="6"/>
      <c r="F102" s="6"/>
      <c r="G102" s="6"/>
      <c r="H102" s="10"/>
      <c r="I102" s="10"/>
    </row>
    <row r="103" spans="2:9" x14ac:dyDescent="0.35">
      <c r="B103" s="6"/>
      <c r="C103" s="6"/>
      <c r="D103" s="6"/>
      <c r="E103" s="6"/>
      <c r="F103" s="6"/>
      <c r="G103" s="6"/>
      <c r="H103" s="10"/>
      <c r="I103" s="10"/>
    </row>
    <row r="104" spans="2:9" x14ac:dyDescent="0.35">
      <c r="B104" s="6"/>
      <c r="C104" s="6"/>
      <c r="D104" s="6"/>
      <c r="E104" s="6"/>
      <c r="F104" s="6"/>
      <c r="G104" s="6"/>
      <c r="H104" s="10"/>
      <c r="I104" s="10"/>
    </row>
    <row r="105" spans="2:9" x14ac:dyDescent="0.35">
      <c r="B105" s="6"/>
      <c r="C105" s="6"/>
      <c r="D105" s="6"/>
      <c r="E105" s="6"/>
      <c r="F105" s="6"/>
      <c r="G105" s="6"/>
      <c r="H105" s="10"/>
      <c r="I105" s="10"/>
    </row>
    <row r="106" spans="2:9" x14ac:dyDescent="0.35">
      <c r="B106" s="6"/>
      <c r="C106" s="25"/>
      <c r="D106" s="25"/>
      <c r="E106" s="25"/>
      <c r="F106" s="25"/>
      <c r="G106" s="25"/>
      <c r="H106" s="10"/>
      <c r="I106" s="10"/>
    </row>
    <row r="107" spans="2:9" x14ac:dyDescent="0.35">
      <c r="B107" s="6"/>
      <c r="C107" s="6"/>
      <c r="D107" s="6"/>
      <c r="E107" s="6"/>
      <c r="F107" s="6"/>
      <c r="G107" s="6"/>
      <c r="H107" s="10"/>
      <c r="I107" s="10"/>
    </row>
    <row r="108" spans="2:9" x14ac:dyDescent="0.35">
      <c r="B108" s="6"/>
      <c r="C108" s="6"/>
      <c r="D108" s="6"/>
      <c r="E108" s="6"/>
      <c r="F108" s="6"/>
      <c r="G108" s="6"/>
      <c r="H108" s="10"/>
      <c r="I108" s="10"/>
    </row>
    <row r="109" spans="2:9" x14ac:dyDescent="0.35">
      <c r="B109" s="6"/>
      <c r="C109" s="6"/>
      <c r="D109" s="6"/>
      <c r="E109" s="6"/>
      <c r="F109" s="6"/>
      <c r="G109" s="6"/>
      <c r="H109" s="10"/>
      <c r="I109" s="10"/>
    </row>
    <row r="110" spans="2:9" x14ac:dyDescent="0.35">
      <c r="B110" s="8"/>
      <c r="C110" s="6"/>
      <c r="D110" s="6"/>
      <c r="E110" s="6"/>
      <c r="F110" s="6"/>
      <c r="G110" s="6"/>
      <c r="H110" s="10"/>
      <c r="I110" s="10"/>
    </row>
    <row r="111" spans="2:9" x14ac:dyDescent="0.35">
      <c r="B111" s="6"/>
      <c r="C111" s="6"/>
      <c r="D111" s="6"/>
      <c r="E111" s="6"/>
      <c r="F111" s="6"/>
      <c r="G111" s="6"/>
      <c r="H111" s="10"/>
      <c r="I111" s="10"/>
    </row>
    <row r="112" spans="2:9" x14ac:dyDescent="0.35">
      <c r="B112" s="6"/>
      <c r="C112" s="6"/>
      <c r="D112" s="6"/>
      <c r="E112" s="6"/>
      <c r="F112" s="6"/>
      <c r="G112" s="6"/>
      <c r="H112" s="10"/>
      <c r="I112" s="10"/>
    </row>
    <row r="113" spans="2:9" x14ac:dyDescent="0.35">
      <c r="B113" s="6"/>
      <c r="C113" s="6"/>
      <c r="D113" s="6"/>
      <c r="E113" s="6"/>
      <c r="F113" s="6"/>
      <c r="G113" s="6"/>
      <c r="H113" s="10"/>
      <c r="I113" s="10"/>
    </row>
    <row r="114" spans="2:9" x14ac:dyDescent="0.35">
      <c r="B114" s="6"/>
      <c r="C114" s="6"/>
      <c r="D114" s="6"/>
      <c r="E114" s="6"/>
      <c r="F114" s="6"/>
      <c r="G114" s="6"/>
      <c r="H114" s="10"/>
      <c r="I114" s="10"/>
    </row>
    <row r="115" spans="2:9" x14ac:dyDescent="0.35">
      <c r="B115" s="6"/>
      <c r="C115" s="6"/>
      <c r="D115" s="6"/>
      <c r="E115" s="6"/>
      <c r="F115" s="6"/>
      <c r="G115" s="6"/>
      <c r="H115" s="10"/>
      <c r="I115" s="10"/>
    </row>
    <row r="116" spans="2:9" x14ac:dyDescent="0.35">
      <c r="B116" s="6"/>
      <c r="C116" s="6"/>
      <c r="D116" s="6"/>
      <c r="E116" s="6"/>
      <c r="F116" s="6"/>
      <c r="G116" s="6"/>
      <c r="H116" s="10"/>
      <c r="I116" s="10"/>
    </row>
    <row r="117" spans="2:9" x14ac:dyDescent="0.35">
      <c r="B117" s="6"/>
      <c r="C117" s="27"/>
      <c r="D117" s="27"/>
      <c r="E117" s="27"/>
      <c r="F117" s="27"/>
      <c r="G117" s="6"/>
      <c r="H117" s="10"/>
      <c r="I117" s="10"/>
    </row>
    <row r="118" spans="2:9" x14ac:dyDescent="0.35">
      <c r="B118" s="6"/>
      <c r="C118" s="27"/>
      <c r="D118" s="27"/>
      <c r="E118" s="27"/>
      <c r="F118" s="27"/>
      <c r="G118" s="6"/>
      <c r="H118" s="10"/>
      <c r="I118" s="10"/>
    </row>
    <row r="119" spans="2:9" x14ac:dyDescent="0.35">
      <c r="B119" s="6"/>
      <c r="C119" s="6"/>
      <c r="D119" s="6"/>
      <c r="E119" s="6"/>
      <c r="F119" s="6"/>
      <c r="G119" s="6"/>
      <c r="H119" s="10"/>
      <c r="I119" s="10"/>
    </row>
    <row r="120" spans="2:9" x14ac:dyDescent="0.35">
      <c r="B120" s="6"/>
      <c r="C120" s="6"/>
      <c r="D120" s="6"/>
      <c r="E120" s="6"/>
      <c r="F120" s="6"/>
      <c r="G120" s="6"/>
      <c r="H120" s="10"/>
      <c r="I120" s="10"/>
    </row>
    <row r="121" spans="2:9" x14ac:dyDescent="0.35">
      <c r="B121" s="6"/>
      <c r="C121" s="6"/>
      <c r="D121" s="6"/>
      <c r="E121" s="6"/>
      <c r="F121" s="6"/>
      <c r="G121" s="6"/>
      <c r="H121" s="10"/>
      <c r="I121" s="10"/>
    </row>
    <row r="122" spans="2:9" x14ac:dyDescent="0.35">
      <c r="B122" s="6"/>
      <c r="C122" s="6"/>
      <c r="D122" s="6"/>
      <c r="E122" s="6"/>
      <c r="F122" s="6"/>
      <c r="G122" s="6"/>
      <c r="H122" s="10"/>
      <c r="I122" s="10"/>
    </row>
    <row r="123" spans="2:9" x14ac:dyDescent="0.35">
      <c r="B123" s="6"/>
      <c r="C123" s="25"/>
      <c r="D123" s="6"/>
      <c r="E123" s="25"/>
      <c r="F123" s="25"/>
      <c r="G123" s="6"/>
      <c r="H123" s="10"/>
      <c r="I123" s="10"/>
    </row>
    <row r="124" spans="2:9" x14ac:dyDescent="0.35">
      <c r="B124" s="6"/>
      <c r="C124" s="6"/>
      <c r="D124" s="6"/>
      <c r="E124" s="6"/>
      <c r="F124" s="6"/>
      <c r="G124" s="6"/>
      <c r="H124" s="10"/>
      <c r="I124" s="10"/>
    </row>
    <row r="125" spans="2:9" x14ac:dyDescent="0.35">
      <c r="B125" s="6"/>
      <c r="C125" s="6"/>
      <c r="D125" s="6"/>
      <c r="E125" s="6"/>
      <c r="F125" s="6"/>
      <c r="G125" s="6"/>
      <c r="H125" s="10"/>
      <c r="I125" s="10"/>
    </row>
    <row r="126" spans="2:9" x14ac:dyDescent="0.35">
      <c r="B126" s="9"/>
      <c r="C126" s="9"/>
      <c r="D126" s="9"/>
      <c r="E126" s="9"/>
      <c r="F126" s="9"/>
      <c r="G126" s="9"/>
    </row>
    <row r="127" spans="2:9" x14ac:dyDescent="0.35">
      <c r="B127" s="9"/>
      <c r="C127" s="9"/>
      <c r="D127" s="9"/>
      <c r="E127" s="9"/>
      <c r="F127" s="9"/>
      <c r="G127" s="9"/>
    </row>
  </sheetData>
  <conditionalFormatting sqref="C15">
    <cfRule type="cellIs" dxfId="12" priority="13" operator="greaterThan">
      <formula>10</formula>
    </cfRule>
  </conditionalFormatting>
  <conditionalFormatting sqref="C15:F29">
    <cfRule type="cellIs" dxfId="11" priority="7" operator="lessThan">
      <formula>1</formula>
    </cfRule>
    <cfRule type="cellIs" dxfId="10" priority="10" operator="lessThan">
      <formula>1</formula>
    </cfRule>
    <cfRule type="cellIs" dxfId="9" priority="11" operator="lessThan">
      <formula>1</formula>
    </cfRule>
    <cfRule type="cellIs" dxfId="8" priority="12" operator="greaterThan">
      <formula>10</formula>
    </cfRule>
  </conditionalFormatting>
  <conditionalFormatting sqref="C8">
    <cfRule type="cellIs" dxfId="7" priority="8" operator="lessThan">
      <formula>1</formula>
    </cfRule>
    <cfRule type="cellIs" dxfId="6" priority="9" operator="lessThan">
      <formula>1</formula>
    </cfRule>
  </conditionalFormatting>
  <conditionalFormatting sqref="G11">
    <cfRule type="cellIs" dxfId="5" priority="5" operator="lessThan">
      <formula>1</formula>
    </cfRule>
    <cfRule type="cellIs" dxfId="4" priority="6" operator="lessThan">
      <formula>1</formula>
    </cfRule>
  </conditionalFormatting>
  <conditionalFormatting sqref="G12">
    <cfRule type="cellIs" dxfId="3" priority="3" operator="lessThan">
      <formula>1</formula>
    </cfRule>
    <cfRule type="cellIs" dxfId="2" priority="4" operator="lessThan">
      <formula>1</formula>
    </cfRule>
  </conditionalFormatting>
  <conditionalFormatting sqref="G13">
    <cfRule type="cellIs" dxfId="1" priority="1" operator="lessThan">
      <formula>1</formula>
    </cfRule>
    <cfRule type="cellIs" dxfId="0" priority="2" operator="lessThan">
      <formula>1</formula>
    </cfRule>
  </conditionalFormatting>
  <pageMargins left="0.25" right="0.25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8</vt:i4>
      </vt:variant>
    </vt:vector>
  </HeadingPairs>
  <TitlesOfParts>
    <vt:vector size="8" baseType="lpstr">
      <vt:lpstr>Totalt</vt:lpstr>
      <vt:lpstr>Välnäs</vt:lpstr>
      <vt:lpstr>Referens</vt:lpstr>
      <vt:lpstr>Hånnlamb</vt:lpstr>
      <vt:lpstr>Mörkö</vt:lpstr>
      <vt:lpstr>Hällagård</vt:lpstr>
      <vt:lpstr>Mörkö2</vt:lpstr>
      <vt:lpstr>Onsberga</vt:lpstr>
    </vt:vector>
  </TitlesOfParts>
  <Company>LRF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Auni Hamberg</dc:creator>
  <cp:lastModifiedBy>Charlotte Strinnholm</cp:lastModifiedBy>
  <cp:lastPrinted>2014-09-05T14:09:44Z</cp:lastPrinted>
  <dcterms:created xsi:type="dcterms:W3CDTF">2013-10-19T12:51:31Z</dcterms:created>
  <dcterms:modified xsi:type="dcterms:W3CDTF">2022-06-02T07:45:24Z</dcterms:modified>
</cp:coreProperties>
</file>