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tta\Documents\Exceptionell Råvara\Hemsida\Resultatprotokoll\2021\"/>
    </mc:Choice>
  </mc:AlternateContent>
  <xr:revisionPtr revIDLastSave="0" documentId="8_{51A86BEC-6F45-4382-B05D-7D521EE8BC2D}" xr6:coauthVersionLast="47" xr6:coauthVersionMax="47" xr10:uidLastSave="{00000000-0000-0000-0000-000000000000}"/>
  <bookViews>
    <workbookView xWindow="-110" yWindow="-110" windowWidth="22780" windowHeight="14660" tabRatio="797" xr2:uid="{00000000-000D-0000-FFFF-FFFF00000000}"/>
  </bookViews>
  <sheets>
    <sheet name="Totalt" sheetId="11" r:id="rId1"/>
    <sheet name="Frisona" sheetId="40" r:id="rId2"/>
    <sheet name="Ösvreta" sheetId="48" r:id="rId3"/>
    <sheet name="Ejmunds" sheetId="49" r:id="rId4"/>
    <sheet name="Böja Stommen" sheetId="46" r:id="rId5"/>
    <sheet name="KLS" sheetId="45" r:id="rId6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1" l="1"/>
  <c r="F39" i="48"/>
  <c r="E39" i="48"/>
  <c r="D39" i="48"/>
  <c r="C39" i="48"/>
  <c r="F39" i="40"/>
  <c r="E39" i="40"/>
  <c r="D39" i="40"/>
  <c r="C39" i="40"/>
  <c r="F39" i="49"/>
  <c r="F40" i="49"/>
  <c r="E39" i="49"/>
  <c r="E40" i="49"/>
  <c r="D39" i="49"/>
  <c r="D40" i="49"/>
  <c r="C39" i="49"/>
  <c r="C40" i="49"/>
  <c r="N38" i="49"/>
  <c r="M38" i="49"/>
  <c r="L38" i="49"/>
  <c r="K38" i="49"/>
  <c r="J38" i="49"/>
  <c r="N37" i="49"/>
  <c r="M37" i="49"/>
  <c r="L37" i="49"/>
  <c r="K37" i="49"/>
  <c r="J37" i="49"/>
  <c r="N36" i="49"/>
  <c r="M36" i="49"/>
  <c r="L36" i="49"/>
  <c r="K36" i="49"/>
  <c r="J36" i="49"/>
  <c r="N35" i="49"/>
  <c r="M35" i="49"/>
  <c r="L35" i="49"/>
  <c r="K35" i="49"/>
  <c r="J35" i="49"/>
  <c r="N34" i="49"/>
  <c r="M34" i="49"/>
  <c r="L34" i="49"/>
  <c r="K34" i="49"/>
  <c r="J34" i="49"/>
  <c r="N33" i="49"/>
  <c r="M33" i="49"/>
  <c r="L33" i="49"/>
  <c r="K33" i="49"/>
  <c r="J33" i="49"/>
  <c r="N32" i="49"/>
  <c r="M32" i="49"/>
  <c r="L32" i="49"/>
  <c r="K32" i="49"/>
  <c r="J32" i="49"/>
  <c r="N31" i="49"/>
  <c r="M31" i="49"/>
  <c r="L31" i="49"/>
  <c r="K31" i="49"/>
  <c r="J31" i="49"/>
  <c r="F40" i="48"/>
  <c r="F17" i="11"/>
  <c r="F36" i="11"/>
  <c r="E40" i="48"/>
  <c r="E17" i="11"/>
  <c r="D40" i="48"/>
  <c r="D17" i="11"/>
  <c r="C40" i="48"/>
  <c r="C17" i="11"/>
  <c r="N37" i="48"/>
  <c r="M37" i="48"/>
  <c r="L37" i="48"/>
  <c r="K37" i="48"/>
  <c r="J37" i="48"/>
  <c r="N36" i="48"/>
  <c r="M36" i="48"/>
  <c r="L36" i="48"/>
  <c r="K36" i="48"/>
  <c r="J36" i="48"/>
  <c r="N35" i="48"/>
  <c r="M35" i="48"/>
  <c r="L35" i="48"/>
  <c r="K35" i="48"/>
  <c r="J35" i="48"/>
  <c r="N34" i="48"/>
  <c r="M34" i="48"/>
  <c r="L34" i="48"/>
  <c r="K34" i="48"/>
  <c r="J34" i="48"/>
  <c r="N33" i="48"/>
  <c r="M33" i="48"/>
  <c r="L33" i="48"/>
  <c r="K33" i="48"/>
  <c r="J33" i="48"/>
  <c r="N32" i="48"/>
  <c r="M32" i="48"/>
  <c r="L32" i="48"/>
  <c r="K32" i="48"/>
  <c r="J32" i="48"/>
  <c r="N31" i="48"/>
  <c r="M31" i="48"/>
  <c r="L31" i="48"/>
  <c r="K31" i="48"/>
  <c r="J31" i="48"/>
  <c r="F38" i="46"/>
  <c r="F39" i="46"/>
  <c r="E38" i="46"/>
  <c r="E39" i="46"/>
  <c r="D38" i="46"/>
  <c r="D39" i="46"/>
  <c r="C38" i="46"/>
  <c r="C39" i="46"/>
  <c r="N37" i="46"/>
  <c r="M37" i="46"/>
  <c r="L37" i="46"/>
  <c r="K37" i="46"/>
  <c r="J37" i="46"/>
  <c r="N36" i="46"/>
  <c r="M36" i="46"/>
  <c r="L36" i="46"/>
  <c r="K36" i="46"/>
  <c r="J36" i="46"/>
  <c r="N35" i="46"/>
  <c r="M35" i="46"/>
  <c r="L35" i="46"/>
  <c r="K35" i="46"/>
  <c r="J35" i="46"/>
  <c r="N34" i="46"/>
  <c r="M34" i="46"/>
  <c r="L34" i="46"/>
  <c r="K34" i="46"/>
  <c r="J34" i="46"/>
  <c r="N33" i="46"/>
  <c r="M33" i="46"/>
  <c r="L33" i="46"/>
  <c r="K33" i="46"/>
  <c r="J33" i="46"/>
  <c r="N32" i="46"/>
  <c r="M32" i="46"/>
  <c r="L32" i="46"/>
  <c r="K32" i="46"/>
  <c r="J32" i="46"/>
  <c r="N31" i="46"/>
  <c r="M31" i="46"/>
  <c r="L31" i="46"/>
  <c r="K31" i="46"/>
  <c r="J31" i="46"/>
  <c r="N30" i="46"/>
  <c r="M30" i="46"/>
  <c r="L30" i="46"/>
  <c r="K30" i="46"/>
  <c r="J30" i="46"/>
  <c r="F39" i="45"/>
  <c r="F40" i="45"/>
  <c r="E39" i="45"/>
  <c r="E40" i="45"/>
  <c r="D39" i="45"/>
  <c r="D40" i="45"/>
  <c r="C39" i="45"/>
  <c r="C40" i="45"/>
  <c r="N38" i="45"/>
  <c r="M38" i="45"/>
  <c r="L38" i="45"/>
  <c r="K38" i="45"/>
  <c r="J38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N31" i="45"/>
  <c r="M31" i="45"/>
  <c r="L31" i="45"/>
  <c r="K31" i="45"/>
  <c r="J31" i="45"/>
  <c r="G39" i="48"/>
  <c r="G40" i="49"/>
  <c r="G39" i="49"/>
  <c r="G40" i="48"/>
  <c r="G17" i="11"/>
  <c r="G39" i="46"/>
  <c r="G38" i="11"/>
  <c r="G38" i="46"/>
  <c r="G40" i="45"/>
  <c r="G39" i="45"/>
  <c r="F40" i="40"/>
  <c r="F16" i="11"/>
  <c r="E40" i="40"/>
  <c r="E16" i="11"/>
  <c r="D40" i="40"/>
  <c r="D16" i="11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N31" i="40"/>
  <c r="M31" i="40"/>
  <c r="L31" i="40"/>
  <c r="K31" i="40"/>
  <c r="J31" i="40"/>
  <c r="F44" i="11"/>
  <c r="E44" i="11"/>
  <c r="D44" i="11"/>
  <c r="G39" i="40"/>
  <c r="C40" i="40"/>
  <c r="C16" i="11"/>
  <c r="G43" i="11"/>
  <c r="G42" i="11"/>
  <c r="C43" i="11"/>
  <c r="F42" i="11"/>
  <c r="E42" i="11"/>
  <c r="D42" i="11"/>
  <c r="F43" i="11"/>
  <c r="E43" i="11"/>
  <c r="C42" i="11"/>
  <c r="F41" i="11"/>
  <c r="E41" i="11"/>
  <c r="D41" i="11"/>
  <c r="F40" i="11"/>
  <c r="E40" i="11"/>
  <c r="D40" i="11"/>
  <c r="C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E36" i="11"/>
  <c r="D36" i="11"/>
  <c r="C36" i="11"/>
  <c r="F35" i="11"/>
  <c r="C44" i="11"/>
  <c r="G40" i="40"/>
  <c r="G16" i="11"/>
  <c r="C35" i="11"/>
  <c r="G40" i="11"/>
  <c r="G39" i="11"/>
  <c r="G37" i="11"/>
  <c r="G36" i="11"/>
  <c r="E35" i="11"/>
  <c r="G44" i="11"/>
  <c r="G35" i="11"/>
  <c r="D35" i="11"/>
  <c r="G41" i="11"/>
  <c r="C41" i="11"/>
  <c r="D43" i="11"/>
</calcChain>
</file>

<file path=xl/sharedStrings.xml><?xml version="1.0" encoding="utf-8"?>
<sst xmlns="http://schemas.openxmlformats.org/spreadsheetml/2006/main" count="588" uniqueCount="263">
  <si>
    <t>UTVECKLINGSMÖTE NÖT SVARTENGRENS</t>
  </si>
  <si>
    <t>Indikation på vilken poäng råvaran ligger på detta Utvecklingsmöte, utmärkelsen "Exceptionell Råvara" uppnås endast på Smakmötet!</t>
  </si>
  <si>
    <t xml:space="preserve">Resultat 11 maj 2021 </t>
  </si>
  <si>
    <t>Råvaror</t>
  </si>
  <si>
    <t xml:space="preserve">Utseende i rå form </t>
  </si>
  <si>
    <t>Mörhet</t>
  </si>
  <si>
    <t xml:space="preserve">Saftighet </t>
  </si>
  <si>
    <t>Smak</t>
  </si>
  <si>
    <t>Potential</t>
  </si>
  <si>
    <t xml:space="preserve">Skala  1 -10 x 1 </t>
  </si>
  <si>
    <t>Skala 1 - 10 x 1</t>
  </si>
  <si>
    <t>Skala 1 - 10  x 1</t>
  </si>
  <si>
    <t>Skala 1- 10 x 2</t>
  </si>
  <si>
    <t>35-50 poäng = Exceptionell råvara</t>
  </si>
  <si>
    <t xml:space="preserve">30-34 = Utmärkt råvarukvalité </t>
  </si>
  <si>
    <t xml:space="preserve">25-29 = Hög råvarukvalité               </t>
  </si>
  <si>
    <t>20-24 = Standard råvara</t>
  </si>
  <si>
    <t>1. Frisona, Italien</t>
  </si>
  <si>
    <t>2. Ösvreta SRB</t>
  </si>
  <si>
    <t>3. Ejmunds Limosine</t>
  </si>
  <si>
    <t>4. Böja Stommen SRB/Wagyu</t>
  </si>
  <si>
    <t>5. KLS/Magnus Oscarsson SRB</t>
  </si>
  <si>
    <t>6.</t>
  </si>
  <si>
    <t>0,00</t>
  </si>
  <si>
    <t>7.</t>
  </si>
  <si>
    <t>8.</t>
  </si>
  <si>
    <t>9.</t>
  </si>
  <si>
    <t>10.</t>
  </si>
  <si>
    <t>1. medelvärde = summan av alla värden/ antal värden</t>
  </si>
  <si>
    <t>utseende rå form</t>
  </si>
  <si>
    <t>Saftighet</t>
  </si>
  <si>
    <t>1.</t>
  </si>
  <si>
    <t xml:space="preserve">2. </t>
  </si>
  <si>
    <t xml:space="preserve">3. </t>
  </si>
  <si>
    <t xml:space="preserve">4. </t>
  </si>
  <si>
    <t xml:space="preserve">5. </t>
  </si>
  <si>
    <t>Nummer:</t>
  </si>
  <si>
    <t xml:space="preserve">Producent: </t>
  </si>
  <si>
    <t>-</t>
  </si>
  <si>
    <t>Plats:</t>
  </si>
  <si>
    <t>Lombardien</t>
  </si>
  <si>
    <t>Ras:</t>
  </si>
  <si>
    <t>Frisona</t>
  </si>
  <si>
    <t>Levnadsätt:</t>
  </si>
  <si>
    <t>Ålder:</t>
  </si>
  <si>
    <t>52 månader</t>
  </si>
  <si>
    <t>Kön:</t>
  </si>
  <si>
    <t>Ko</t>
  </si>
  <si>
    <t>Foder:</t>
  </si>
  <si>
    <t>Slakteri:</t>
  </si>
  <si>
    <t>Slaktdatum:</t>
  </si>
  <si>
    <t>2021 04 21</t>
  </si>
  <si>
    <t>Slaktvikt:</t>
  </si>
  <si>
    <t>Formklass:</t>
  </si>
  <si>
    <t>Fettklass:</t>
  </si>
  <si>
    <t>Nedkylning:</t>
  </si>
  <si>
    <t>Hängning hel/halv:</t>
  </si>
  <si>
    <t>Nedskärning detalj:</t>
  </si>
  <si>
    <t>2021 04 28</t>
  </si>
  <si>
    <t>Hängmörning:</t>
  </si>
  <si>
    <t>Förpackning</t>
  </si>
  <si>
    <t>Levererat:</t>
  </si>
  <si>
    <t>2021 05 10</t>
  </si>
  <si>
    <t>Antal kockar:</t>
  </si>
  <si>
    <t>Kockar</t>
  </si>
  <si>
    <t>UTSEENDE</t>
  </si>
  <si>
    <t>MÖRHET</t>
  </si>
  <si>
    <t>SAFTIGHET</t>
  </si>
  <si>
    <t>SMAK</t>
  </si>
  <si>
    <t>Skala  1-10</t>
  </si>
  <si>
    <t xml:space="preserve">Skala 1 - 10 </t>
  </si>
  <si>
    <t>Skala 1-10</t>
  </si>
  <si>
    <t>Skala 1 - 10</t>
  </si>
  <si>
    <t>x 1</t>
  </si>
  <si>
    <t>x 2</t>
  </si>
  <si>
    <t>30-34 = Utmärkt råvarukvalité</t>
  </si>
  <si>
    <t>Utseende</t>
  </si>
  <si>
    <t xml:space="preserve">Smak </t>
  </si>
  <si>
    <t>Total</t>
  </si>
  <si>
    <t>Kock 1</t>
  </si>
  <si>
    <t>Kock 2</t>
  </si>
  <si>
    <t>Kock 3</t>
  </si>
  <si>
    <t>Kock 4</t>
  </si>
  <si>
    <t>Kock 5</t>
  </si>
  <si>
    <t>Kock 6</t>
  </si>
  <si>
    <t>Kock 7</t>
  </si>
  <si>
    <t xml:space="preserve">summa </t>
  </si>
  <si>
    <t>potential</t>
  </si>
  <si>
    <t>TILLAGNINGSPROTOKOLL</t>
  </si>
  <si>
    <t>KOCKARNAS KOMMENTARER:</t>
  </si>
  <si>
    <t>Förpackning:</t>
  </si>
  <si>
    <t>Vaccad därav fuktig yta</t>
  </si>
  <si>
    <t>Utseende i rå form:</t>
  </si>
  <si>
    <t>Låg fettkappa, som är ljusrosa med ett lite mörkare rött kött</t>
  </si>
  <si>
    <t>Utseende:</t>
  </si>
  <si>
    <t>Sågad i portion T-ben, ej skrapade benflisor</t>
  </si>
  <si>
    <t>Låg marmorering, med en lätt syrlig doft. Lätt fuktig kött och fett.</t>
  </si>
  <si>
    <t>Tillagning:</t>
  </si>
  <si>
    <t>Sätter fin stekyta</t>
  </si>
  <si>
    <t>Hängd? Ser blöt ut? Lätt kött doft i mildare skalan.</t>
  </si>
  <si>
    <t>Metod:</t>
  </si>
  <si>
    <t>Gjutjärnspanna</t>
  </si>
  <si>
    <t>Ser lite flikigt ut, smuligt i fibrerna</t>
  </si>
  <si>
    <t>Salt:</t>
  </si>
  <si>
    <t>finkornigt havssalt</t>
  </si>
  <si>
    <t>Mörhet:</t>
  </si>
  <si>
    <t>Tuff struktur i mörhet, lite bra motstånd i bite, mediummör, lite tuggigt</t>
  </si>
  <si>
    <t>Temperatur:</t>
  </si>
  <si>
    <t>130°</t>
  </si>
  <si>
    <t>Före:</t>
  </si>
  <si>
    <t>10°</t>
  </si>
  <si>
    <t>Efter:</t>
  </si>
  <si>
    <t>15°</t>
  </si>
  <si>
    <t>Saftighet:</t>
  </si>
  <si>
    <t xml:space="preserve">Separerar sig med fibrer och saftigheten, saften är flyktig, </t>
  </si>
  <si>
    <t>Ur ugn:</t>
  </si>
  <si>
    <t>50°</t>
  </si>
  <si>
    <t>Saknar fettet som josar till köttet, en torr eftersmak</t>
  </si>
  <si>
    <t>Efter vila:</t>
  </si>
  <si>
    <t>Grova fibrer med bra saftighet som sitter i</t>
  </si>
  <si>
    <t>Tid i ugn:</t>
  </si>
  <si>
    <t>Smak:</t>
  </si>
  <si>
    <t>Milda toner med viss smörighet, en lätt maillard med inslag av mineral och järn</t>
  </si>
  <si>
    <t>Vila tid:</t>
  </si>
  <si>
    <t>Bra ton i fettet, jordig källare, med en långvarig syrlig ton</t>
  </si>
  <si>
    <t>Medium smak med ngt metall, och viss viltton</t>
  </si>
  <si>
    <t>Kommenter EXRÅ:</t>
  </si>
  <si>
    <t>Saknar hela biten då den är sågad</t>
  </si>
  <si>
    <t>Gissar mjölkras, tjur/stut? Rak neutral smak</t>
  </si>
  <si>
    <t>Vaccumförpackning drar ner kvailtet</t>
  </si>
  <si>
    <t xml:space="preserve">Fuktig yta med mjuk fettkappa med sena som </t>
  </si>
  <si>
    <t>böjer sig vid tillagning.</t>
  </si>
  <si>
    <t>Saknar mycket information på Råvarufakta</t>
  </si>
  <si>
    <t xml:space="preserve">Värdena med all råvarufakta saknas </t>
  </si>
  <si>
    <t>för att förstå råvarans ursprung och kvalite</t>
  </si>
  <si>
    <t>Troligtvis skulle kvaliten höjas vid bättre hantering.</t>
  </si>
  <si>
    <t>Ösvreta</t>
  </si>
  <si>
    <t>SRB</t>
  </si>
  <si>
    <t>I papplåda med smörpapper ovan och över</t>
  </si>
  <si>
    <t>Låg fast fettkappa i gulorangerosa toner med ett mörkrött kött med liten marmorering</t>
  </si>
  <si>
    <t>Gult fint fett med okej styckning</t>
  </si>
  <si>
    <t>Mjuk konsistens med lite avsaknad av finess vid styckning</t>
  </si>
  <si>
    <t>Sätter fin yta</t>
  </si>
  <si>
    <t xml:space="preserve">För kort hängning </t>
  </si>
  <si>
    <t>finkornings havssalt</t>
  </si>
  <si>
    <t>Bra tuggigt motstånd</t>
  </si>
  <si>
    <t>Temperatur ugn:</t>
  </si>
  <si>
    <t>Lite fr mycket motstånd, avsaknad av mörheten mer hängning?</t>
  </si>
  <si>
    <t>Före bryning:</t>
  </si>
  <si>
    <t>13°</t>
  </si>
  <si>
    <t xml:space="preserve">Saften rinner ur snabbt, fettet är viktigt för tuggan, </t>
  </si>
  <si>
    <t>51°</t>
  </si>
  <si>
    <t>Stor snabb saftighet som övergår i torrhet</t>
  </si>
  <si>
    <t>Fibrerna delade upp saftigheten kvickt</t>
  </si>
  <si>
    <t>Smörig smak med en djup sötma</t>
  </si>
  <si>
    <t>Smaken drog mot lever och viss järnighet</t>
  </si>
  <si>
    <t>Smaken hänger i medellångt</t>
  </si>
  <si>
    <t xml:space="preserve">Dela visningsbit näärme leverans för </t>
  </si>
  <si>
    <t>Liten syra dök med kort neutral omogen smak</t>
  </si>
  <si>
    <t>finare snittytor och helhet.</t>
  </si>
  <si>
    <t>Svamptoner, gräsighet i milda toner</t>
  </si>
  <si>
    <t xml:space="preserve">Aningens snedsågad ryggbenet vilket gör sämre </t>
  </si>
  <si>
    <t>förutsättningar för hängning och ev mögel kan smyga sig in</t>
  </si>
  <si>
    <t>Möjlig att såga klacken på ryggbenet också?</t>
  </si>
  <si>
    <t>Ejmunds gård</t>
  </si>
  <si>
    <t>Limousine</t>
  </si>
  <si>
    <t>Maj-Okt Gräs/Hagmark, Vinter Djupströbädd/Halm i stall</t>
  </si>
  <si>
    <t>84 mån</t>
  </si>
  <si>
    <t>Gräsbete, vintertid ensilage, majsensilage, morötter</t>
  </si>
  <si>
    <t>GSAB</t>
  </si>
  <si>
    <t>2021 04 13</t>
  </si>
  <si>
    <t>R+</t>
  </si>
  <si>
    <t xml:space="preserve"> </t>
  </si>
  <si>
    <t>Halvkropp 3 dagar</t>
  </si>
  <si>
    <t>2021 04 15</t>
  </si>
  <si>
    <t>3 1/2 vecka på stock på GSAB</t>
  </si>
  <si>
    <t>2021 05 11</t>
  </si>
  <si>
    <t>Kock2</t>
  </si>
  <si>
    <t>Blå insatspåse, enklare kylväska</t>
  </si>
  <si>
    <t>Rejäl storlek med ljustgul lätt orange fett, med mellanljusrött kött</t>
  </si>
  <si>
    <t>Fuktig av plasten</t>
  </si>
  <si>
    <t>Liten marmorering med en lagom stor fettkappa</t>
  </si>
  <si>
    <t>Sätter fin färg</t>
  </si>
  <si>
    <t>Mjukare fett, vacker bit, doften är ganska kort</t>
  </si>
  <si>
    <t>Finkornigt havssalt</t>
  </si>
  <si>
    <t>Mör med tuggig sena</t>
  </si>
  <si>
    <t>Mör och behaglig att äta, mediummör och lätt att skära</t>
  </si>
  <si>
    <t>24°</t>
  </si>
  <si>
    <t>Viss torrhet på slutet med lätt smulighet</t>
  </si>
  <si>
    <t>Korta mjuka fibrer med balanserad saftighet</t>
  </si>
  <si>
    <t>Lätt mogen smak med viss syra, umami och buljong</t>
  </si>
  <si>
    <t>Väldigt god smak på fettet och på köttet som stannar kvar med smöriga grästoner</t>
  </si>
  <si>
    <t>Visst djup i smaken med lite rapstoner och lätt hängning</t>
  </si>
  <si>
    <t>Förpacka i papper för minska fuktproblemet?</t>
  </si>
  <si>
    <t>Fint sågade kanter och putsad med benskrap!</t>
  </si>
  <si>
    <t>Något snesågad i ryggbenet så köttet visar sig.</t>
  </si>
  <si>
    <t>Det ger mer puts och ev problem vid längre hängning</t>
  </si>
  <si>
    <t>Fantastisk Limousine!</t>
  </si>
  <si>
    <t>Böja Stommen AB</t>
  </si>
  <si>
    <t>Böja</t>
  </si>
  <si>
    <t>Wagyu 50% SRB 50%</t>
  </si>
  <si>
    <t>Lösdrift &amp; bete fri tillgång till foder</t>
  </si>
  <si>
    <t>51 mån</t>
  </si>
  <si>
    <t>Oxe</t>
  </si>
  <si>
    <t>Ekbacken</t>
  </si>
  <si>
    <t>2021 04 08</t>
  </si>
  <si>
    <t xml:space="preserve">551 kg </t>
  </si>
  <si>
    <t>U-</t>
  </si>
  <si>
    <t>5-</t>
  </si>
  <si>
    <t>Sakta till under 6° på 24h.</t>
  </si>
  <si>
    <t>Bäckenben 15 dagar</t>
  </si>
  <si>
    <t>2021 04 23</t>
  </si>
  <si>
    <t>17 dagar i +2,5 luft 75%</t>
  </si>
  <si>
    <t>Vaxat papper</t>
  </si>
  <si>
    <t xml:space="preserve">            </t>
  </si>
  <si>
    <t>Intalgad och lagd i smörpapper</t>
  </si>
  <si>
    <t>Väldigt stor storlek med ljusrosa fast fett och mörkare rött kött med viss oxidation</t>
  </si>
  <si>
    <t>Fin stor bit</t>
  </si>
  <si>
    <t>Fin styckning och en mellan marmorering, tillsynes finfibrig</t>
  </si>
  <si>
    <t>Doftar anklever, smör, rostad nöt och kyl</t>
  </si>
  <si>
    <t>Bra mörhet med motstånd</t>
  </si>
  <si>
    <t>16°</t>
  </si>
  <si>
    <t>Otroligt stor och lång saftighet med en mjuk känsla med bra textur</t>
  </si>
  <si>
    <t>Upplever att saftigheten är stor men försvinner snabbt</t>
  </si>
  <si>
    <t>Väldigt umamirik, buljongig med en låg sötma</t>
  </si>
  <si>
    <t>Rund,, nötig, järn, med lite syra och god köttsmak där inget tar över</t>
  </si>
  <si>
    <t>Lite mjölkaromer med viss syra, svamp, salt, smör</t>
  </si>
  <si>
    <t>När man talgar är det bra att torka till köttet</t>
  </si>
  <si>
    <t>aningens mer än vad som var gjort.</t>
  </si>
  <si>
    <t>Mycket fin väl ifylld råvarufakta</t>
  </si>
  <si>
    <t>Magnus Oscarsson</t>
  </si>
  <si>
    <t>Knäppinge gård, Öland</t>
  </si>
  <si>
    <t>Lösdrift i stall &amp; sommar ute på Allvaret</t>
  </si>
  <si>
    <t>KLS Ugglarps</t>
  </si>
  <si>
    <t>2021 04 06</t>
  </si>
  <si>
    <t>336,3 kg</t>
  </si>
  <si>
    <t>O</t>
  </si>
  <si>
    <t>3+</t>
  </si>
  <si>
    <t>Marmorering:</t>
  </si>
  <si>
    <t>Chockkyl 2-4° enligt rutiner</t>
  </si>
  <si>
    <t xml:space="preserve">2 dygn </t>
  </si>
  <si>
    <t>21/4-11/5, 3° 55% luft</t>
  </si>
  <si>
    <t>Kartong blå insatspåse till hängstället</t>
  </si>
  <si>
    <t>Vaxat smörpapper som är uppbundet.</t>
  </si>
  <si>
    <t>Stor storlek med tunn lättgulorange fett och mellanrött kött</t>
  </si>
  <si>
    <t>Osågad visningsbit, bättre att det är klart av er!</t>
  </si>
  <si>
    <t>Nötig i doften och torr i konsistensen</t>
  </si>
  <si>
    <t>Sätter mycket fin färg med marmoreringen.</t>
  </si>
  <si>
    <t>Finkornigthavssalt</t>
  </si>
  <si>
    <t>Otroligt hög mörhet</t>
  </si>
  <si>
    <t>Folkligt mörhet</t>
  </si>
  <si>
    <t>17°</t>
  </si>
  <si>
    <t xml:space="preserve">Saftig bit med bra textur i fibrer </t>
  </si>
  <si>
    <t>Mjukt josig med behagliga fibrer och balanserat fett</t>
  </si>
  <si>
    <t>Elegant textur som håller saften medel</t>
  </si>
  <si>
    <t>Stor söt smörig smak med rostad mejeri &amp; rostat spannmål</t>
  </si>
  <si>
    <t>Lång eftersmak och en lätt syra med rund fin köttsmak som är nötig</t>
  </si>
  <si>
    <t>Hög köttarom med smör, metall, fin sötma</t>
  </si>
  <si>
    <t>Såga visningsbit i förväg, såga av klacken för finare bit!</t>
  </si>
  <si>
    <t>Mycket foiegras, brioche, med smör och svamp</t>
  </si>
  <si>
    <t>Väl ifylld Råvarufakta, bra!</t>
  </si>
  <si>
    <t>Skillnad på chockkyl och långsam nedkylning är intressant diskussion</t>
  </si>
  <si>
    <t>Samt 55% luftfuktighet med vilken typ av smak det ger?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</si>
</sst>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name val="Calibri"/>
      <scheme val="minor"/>
    </font>
    <font>
      <b/>
      <sz val="2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3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2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2" fontId="0" fillId="2" borderId="4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4" xfId="0" applyFont="1" applyFill="1" applyBorder="1"/>
    <xf numFmtId="0" fontId="11" fillId="2" borderId="4" xfId="0" applyFont="1" applyFill="1" applyBorder="1"/>
    <xf numFmtId="0" fontId="0" fillId="2" borderId="7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6" xfId="0" applyNumberFormat="1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left" indent="1"/>
    </xf>
    <xf numFmtId="164" fontId="2" fillId="2" borderId="4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left"/>
    </xf>
    <xf numFmtId="2" fontId="2" fillId="2" borderId="4" xfId="0" applyNumberFormat="1" applyFont="1" applyFill="1" applyBorder="1" applyAlignment="1">
      <alignment horizontal="center"/>
    </xf>
    <xf numFmtId="2" fontId="14" fillId="2" borderId="4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15" fillId="5" borderId="0" xfId="0" applyFont="1" applyFill="1"/>
    <xf numFmtId="0" fontId="16" fillId="5" borderId="0" xfId="0" applyFont="1" applyFill="1"/>
    <xf numFmtId="0" fontId="17" fillId="5" borderId="0" xfId="0" applyFont="1" applyFill="1" applyAlignment="1">
      <alignment horizontal="left"/>
    </xf>
    <xf numFmtId="0" fontId="17" fillId="5" borderId="0" xfId="0" applyFont="1" applyFill="1"/>
    <xf numFmtId="14" fontId="17" fillId="5" borderId="0" xfId="0" applyNumberFormat="1" applyFont="1" applyFill="1" applyAlignment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4" fillId="2" borderId="5" xfId="0" applyNumberFormat="1" applyFont="1" applyFill="1" applyBorder="1" applyAlignment="1">
      <alignment horizontal="center"/>
    </xf>
    <xf numFmtId="0" fontId="20" fillId="5" borderId="4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left"/>
    </xf>
    <xf numFmtId="0" fontId="1" fillId="2" borderId="0" xfId="0" applyFont="1" applyFill="1"/>
    <xf numFmtId="0" fontId="6" fillId="2" borderId="0" xfId="0" applyFont="1" applyFill="1" applyAlignment="1">
      <alignment horizontal="left"/>
    </xf>
    <xf numFmtId="0" fontId="6" fillId="3" borderId="0" xfId="0" applyFont="1" applyFill="1" applyBorder="1"/>
    <xf numFmtId="0" fontId="15" fillId="5" borderId="0" xfId="0" applyFont="1" applyFill="1" applyAlignment="1">
      <alignment horizontal="left"/>
    </xf>
    <xf numFmtId="0" fontId="23" fillId="2" borderId="0" xfId="0" applyFont="1" applyFill="1" applyBorder="1"/>
    <xf numFmtId="164" fontId="5" fillId="2" borderId="0" xfId="0" applyNumberFormat="1" applyFont="1" applyFill="1" applyBorder="1"/>
    <xf numFmtId="0" fontId="2" fillId="2" borderId="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5" fontId="6" fillId="2" borderId="4" xfId="0" applyNumberFormat="1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5">
    <cellStyle name="Följd hyperlänk" xfId="10" builtinId="9" hidden="1"/>
    <cellStyle name="Följd hyperlänk" xfId="12" builtinId="9" hidden="1"/>
    <cellStyle name="Följd hyperlänk" xfId="14" builtinId="9" hidden="1"/>
    <cellStyle name="Följd hyperlänk" xfId="6" builtinId="9" hidden="1"/>
    <cellStyle name="Följd hyperlänk" xfId="8" builtinId="9" hidden="1"/>
    <cellStyle name="Följd hyperlänk" xfId="4" builtinId="9" hidden="1"/>
    <cellStyle name="Följd hyperlänk" xfId="2" builtinId="9" hidden="1"/>
    <cellStyle name="Hyperlänk" xfId="11" builtinId="8" hidden="1"/>
    <cellStyle name="Hyperlänk" xfId="13" builtinId="8" hidden="1"/>
    <cellStyle name="Hyperlänk" xfId="5" builtinId="8" hidden="1"/>
    <cellStyle name="Hyperlänk" xfId="7" builtinId="8" hidden="1"/>
    <cellStyle name="Hyperlänk" xfId="9" builtinId="8" hidden="1"/>
    <cellStyle name="Hyperlänk" xfId="3" builtinId="8" hidden="1"/>
    <cellStyle name="Hyperlänk" xfId="1" builtinId="8" hidden="1"/>
    <cellStyle name="Normal" xfId="0" builtinId="0"/>
  </cellStyles>
  <dxfs count="7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"/>
          <c:y val="1.5169105667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Totalt!$C$34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Totalt!$B$35:$B$45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Totalt!$C$35:$C$45</c:f>
              <c:numCache>
                <c:formatCode>0.00</c:formatCode>
                <c:ptCount val="11"/>
                <c:pt idx="0">
                  <c:v>5.5</c:v>
                </c:pt>
                <c:pt idx="1">
                  <c:v>5.9285714285714288</c:v>
                </c:pt>
                <c:pt idx="2">
                  <c:v>6.57</c:v>
                </c:pt>
                <c:pt idx="3">
                  <c:v>7.21</c:v>
                </c:pt>
                <c:pt idx="4">
                  <c:v>7.07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Totalt!$D$34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Totalt!$B$35:$B$45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Totalt!$D$35:$D$45</c:f>
              <c:numCache>
                <c:formatCode>0.00</c:formatCode>
                <c:ptCount val="11"/>
                <c:pt idx="0">
                  <c:v>5.1428571428571432</c:v>
                </c:pt>
                <c:pt idx="1">
                  <c:v>5.2142857142857144</c:v>
                </c:pt>
                <c:pt idx="2">
                  <c:v>6.36</c:v>
                </c:pt>
                <c:pt idx="3">
                  <c:v>6.36</c:v>
                </c:pt>
                <c:pt idx="4">
                  <c:v>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Totalt!$E$34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Totalt!$B$35:$B$45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Totalt!$E$35:$E$45</c:f>
              <c:numCache>
                <c:formatCode>0.00</c:formatCode>
                <c:ptCount val="11"/>
                <c:pt idx="0">
                  <c:v>5.7857142857142856</c:v>
                </c:pt>
                <c:pt idx="1">
                  <c:v>5.1428571428571432</c:v>
                </c:pt>
                <c:pt idx="2">
                  <c:v>6.5</c:v>
                </c:pt>
                <c:pt idx="3">
                  <c:v>6.64</c:v>
                </c:pt>
                <c:pt idx="4">
                  <c:v>7.07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Totalt!$G$34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Totalt!$G$35:$G$42</c:f>
              <c:numCache>
                <c:formatCode>0.00</c:formatCode>
                <c:ptCount val="8"/>
                <c:pt idx="0">
                  <c:v>27.285714285714285</c:v>
                </c:pt>
                <c:pt idx="1">
                  <c:v>27.571428571428569</c:v>
                </c:pt>
                <c:pt idx="2">
                  <c:v>33</c:v>
                </c:pt>
                <c:pt idx="3">
                  <c:v>33.79</c:v>
                </c:pt>
                <c:pt idx="4">
                  <c:v>36.07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Totalt!$E$34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Totalt!$F$34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Totalt!$F$35:$F$43</c:f>
              <c:numCache>
                <c:formatCode>0.00</c:formatCode>
                <c:ptCount val="9"/>
                <c:pt idx="0">
                  <c:v>10.857142857142858</c:v>
                </c:pt>
                <c:pt idx="1">
                  <c:v>11.285714285714286</c:v>
                </c:pt>
                <c:pt idx="2">
                  <c:v>13.57</c:v>
                </c:pt>
                <c:pt idx="3">
                  <c:v>13.57</c:v>
                </c:pt>
                <c:pt idx="4">
                  <c:v>14.43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172120"/>
        <c:axId val="2105854008"/>
      </c:lineChart>
      <c:catAx>
        <c:axId val="2104172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5854008"/>
        <c:crosses val="autoZero"/>
        <c:auto val="1"/>
        <c:lblAlgn val="ctr"/>
        <c:lblOffset val="100"/>
        <c:noMultiLvlLbl val="0"/>
      </c:catAx>
      <c:valAx>
        <c:axId val="2105854008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104172120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Frisona!$K$29:$K$30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Frisona!$J$31:$J$37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Frisona!$K$31:$K$37</c:f>
              <c:numCache>
                <c:formatCode>General</c:formatCode>
                <c:ptCount val="7"/>
                <c:pt idx="0">
                  <c:v>5.5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F-4945-B6F7-8EBEB267E1F2}"/>
            </c:ext>
          </c:extLst>
        </c:ser>
        <c:ser>
          <c:idx val="1"/>
          <c:order val="1"/>
          <c:tx>
            <c:strRef>
              <c:f>Frisona!$L$29:$L$30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Frisona!$J$31:$J$37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Frisona!$L$31:$L$37</c:f>
              <c:numCache>
                <c:formatCode>General</c:formatCode>
                <c:ptCount val="7"/>
                <c:pt idx="0">
                  <c:v>4.5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945-B6F7-8EBEB267E1F2}"/>
            </c:ext>
          </c:extLst>
        </c:ser>
        <c:ser>
          <c:idx val="2"/>
          <c:order val="2"/>
          <c:tx>
            <c:strRef>
              <c:f>Frisona!$M$29:$M$30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Frisona!$J$31:$J$37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Frisona!$M$31:$M$37</c:f>
              <c:numCache>
                <c:formatCode>General</c:formatCode>
                <c:ptCount val="7"/>
                <c:pt idx="0">
                  <c:v>4.5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945-B6F7-8EBEB267E1F2}"/>
            </c:ext>
          </c:extLst>
        </c:ser>
        <c:ser>
          <c:idx val="3"/>
          <c:order val="3"/>
          <c:tx>
            <c:strRef>
              <c:f>Frisona!$N$29:$N$30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Frisona!$J$31:$J$37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Frisona!$N$31:$N$37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F-4945-B6F7-8EBEB267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4713432"/>
        <c:axId val="-2126481832"/>
      </c:lineChart>
      <c:catAx>
        <c:axId val="-201471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26481832"/>
        <c:crosses val="autoZero"/>
        <c:auto val="1"/>
        <c:lblAlgn val="ctr"/>
        <c:lblOffset val="100"/>
        <c:noMultiLvlLbl val="0"/>
      </c:catAx>
      <c:valAx>
        <c:axId val="-2126481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471343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Ösvreta!$K$29:$K$30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Ösvreta!$J$31:$J$37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Ösvreta!$K$31:$K$37</c:f>
              <c:numCache>
                <c:formatCode>General</c:formatCode>
                <c:ptCount val="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4-4C36-877F-D00E40BC5445}"/>
            </c:ext>
          </c:extLst>
        </c:ser>
        <c:ser>
          <c:idx val="1"/>
          <c:order val="1"/>
          <c:tx>
            <c:strRef>
              <c:f>Ösvreta!$L$29:$L$30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Ösvreta!$J$31:$J$37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Ösvreta!$L$31:$L$37</c:f>
              <c:numCache>
                <c:formatCode>General</c:formatCode>
                <c:ptCount val="7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4.5</c:v>
                </c:pt>
                <c:pt idx="4">
                  <c:v>5.5</c:v>
                </c:pt>
                <c:pt idx="5">
                  <c:v>5.5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4-4C36-877F-D00E40BC5445}"/>
            </c:ext>
          </c:extLst>
        </c:ser>
        <c:ser>
          <c:idx val="2"/>
          <c:order val="2"/>
          <c:tx>
            <c:strRef>
              <c:f>Ösvreta!$M$29:$M$30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Ösvreta!$J$31:$J$37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Ösvreta!$M$31:$M$37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4.5</c:v>
                </c:pt>
                <c:pt idx="4">
                  <c:v>6.5</c:v>
                </c:pt>
                <c:pt idx="5">
                  <c:v>5.5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4-4C36-877F-D00E40BC5445}"/>
            </c:ext>
          </c:extLst>
        </c:ser>
        <c:ser>
          <c:idx val="3"/>
          <c:order val="3"/>
          <c:tx>
            <c:strRef>
              <c:f>Ösvreta!$N$29:$N$30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Ösvreta!$J$31:$J$37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Ösvreta!$N$31:$N$37</c:f>
              <c:numCache>
                <c:formatCode>General</c:formatCode>
                <c:ptCount val="7"/>
                <c:pt idx="0">
                  <c:v>6.5</c:v>
                </c:pt>
                <c:pt idx="1">
                  <c:v>7</c:v>
                </c:pt>
                <c:pt idx="2">
                  <c:v>5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4-4C36-877F-D00E40BC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017896"/>
        <c:axId val="2074751544"/>
      </c:lineChart>
      <c:catAx>
        <c:axId val="207601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74751544"/>
        <c:crosses val="autoZero"/>
        <c:auto val="1"/>
        <c:lblAlgn val="ctr"/>
        <c:lblOffset val="100"/>
        <c:noMultiLvlLbl val="0"/>
      </c:catAx>
      <c:valAx>
        <c:axId val="2074751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760178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Ejmunds!$K$29:$K$30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Ejmunds!$J$31:$J$38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Ejmunds!$K$31:$K$38</c:f>
              <c:numCache>
                <c:formatCode>General</c:formatCode>
                <c:ptCount val="8"/>
                <c:pt idx="0">
                  <c:v>6.5</c:v>
                </c:pt>
                <c:pt idx="1">
                  <c:v>7</c:v>
                </c:pt>
                <c:pt idx="2">
                  <c:v>6</c:v>
                </c:pt>
                <c:pt idx="3">
                  <c:v>6.5</c:v>
                </c:pt>
                <c:pt idx="4">
                  <c:v>6</c:v>
                </c:pt>
                <c:pt idx="5">
                  <c:v>6.5</c:v>
                </c:pt>
                <c:pt idx="6">
                  <c:v>7.5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F-400B-BE71-D9057FB8EE8E}"/>
            </c:ext>
          </c:extLst>
        </c:ser>
        <c:ser>
          <c:idx val="1"/>
          <c:order val="1"/>
          <c:tx>
            <c:strRef>
              <c:f>Ejmunds!$L$29:$L$30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Ejmunds!$J$31:$J$38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Ejmunds!$L$31:$L$38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F-400B-BE71-D9057FB8EE8E}"/>
            </c:ext>
          </c:extLst>
        </c:ser>
        <c:ser>
          <c:idx val="2"/>
          <c:order val="2"/>
          <c:tx>
            <c:strRef>
              <c:f>Ejmunds!$M$29:$M$30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Ejmunds!$J$31:$J$38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Ejmunds!$M$31:$M$38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6.5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F-400B-BE71-D9057FB8EE8E}"/>
            </c:ext>
          </c:extLst>
        </c:ser>
        <c:ser>
          <c:idx val="3"/>
          <c:order val="3"/>
          <c:tx>
            <c:strRef>
              <c:f>Ejmunds!$N$29:$N$30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Ejmunds!$J$31:$J$38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Ejmunds!$N$31:$N$38</c:f>
              <c:numCache>
                <c:formatCode>General</c:formatCode>
                <c:ptCount val="8"/>
                <c:pt idx="0">
                  <c:v>6.5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5.5</c:v>
                </c:pt>
                <c:pt idx="5">
                  <c:v>7</c:v>
                </c:pt>
                <c:pt idx="6">
                  <c:v>7.5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7F-400B-BE71-D9057FB8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9516072"/>
        <c:axId val="2104306120"/>
      </c:lineChart>
      <c:catAx>
        <c:axId val="212951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04306120"/>
        <c:crosses val="autoZero"/>
        <c:auto val="1"/>
        <c:lblAlgn val="ctr"/>
        <c:lblOffset val="100"/>
        <c:noMultiLvlLbl val="0"/>
      </c:catAx>
      <c:valAx>
        <c:axId val="2104306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2951607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'Böja Stommen'!$K$28:$K$29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'Böja Stommen'!$J$30:$J$37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'Böja Stommen'!$K$30:$K$37</c:f>
              <c:numCache>
                <c:formatCode>General</c:formatCode>
                <c:ptCount val="8"/>
                <c:pt idx="0">
                  <c:v>7.5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D8-9D56-D46AF04DE4E5}"/>
            </c:ext>
          </c:extLst>
        </c:ser>
        <c:ser>
          <c:idx val="1"/>
          <c:order val="1"/>
          <c:tx>
            <c:strRef>
              <c:f>'Böja Stommen'!$L$28:$L$29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'Böja Stommen'!$J$30:$J$37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'Böja Stommen'!$L$30:$L$37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5.5</c:v>
                </c:pt>
                <c:pt idx="3">
                  <c:v>6</c:v>
                </c:pt>
                <c:pt idx="4">
                  <c:v>6.5</c:v>
                </c:pt>
                <c:pt idx="5">
                  <c:v>5.5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D8-9D56-D46AF04DE4E5}"/>
            </c:ext>
          </c:extLst>
        </c:ser>
        <c:ser>
          <c:idx val="2"/>
          <c:order val="2"/>
          <c:tx>
            <c:strRef>
              <c:f>'Böja Stommen'!$M$28:$M$29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'Böja Stommen'!$J$30:$J$37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'Böja Stommen'!$M$30:$M$37</c:f>
              <c:numCache>
                <c:formatCode>General</c:formatCode>
                <c:ptCount val="8"/>
                <c:pt idx="0">
                  <c:v>6.5</c:v>
                </c:pt>
                <c:pt idx="1">
                  <c:v>7</c:v>
                </c:pt>
                <c:pt idx="2">
                  <c:v>4.5</c:v>
                </c:pt>
                <c:pt idx="3">
                  <c:v>7.5</c:v>
                </c:pt>
                <c:pt idx="4">
                  <c:v>7</c:v>
                </c:pt>
                <c:pt idx="5">
                  <c:v>6.5</c:v>
                </c:pt>
                <c:pt idx="6">
                  <c:v>7.5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6-40D8-9D56-D46AF04DE4E5}"/>
            </c:ext>
          </c:extLst>
        </c:ser>
        <c:ser>
          <c:idx val="3"/>
          <c:order val="3"/>
          <c:tx>
            <c:strRef>
              <c:f>'Böja Stommen'!$N$28:$N$29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'Böja Stommen'!$J$30:$J$37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'Böja Stommen'!$N$30:$N$37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6.5</c:v>
                </c:pt>
                <c:pt idx="5">
                  <c:v>7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6-40D8-9D56-D46AF04D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95064"/>
        <c:axId val="-2126044264"/>
      </c:lineChart>
      <c:catAx>
        <c:axId val="210249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26044264"/>
        <c:crosses val="autoZero"/>
        <c:auto val="1"/>
        <c:lblAlgn val="ctr"/>
        <c:lblOffset val="100"/>
        <c:noMultiLvlLbl val="0"/>
      </c:catAx>
      <c:valAx>
        <c:axId val="-2126044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0249506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KLS!$K$29:$K$30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KLS!$J$31:$J$38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KLS!$K$31:$K$38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9-4B04-A591-0591CFB7CA20}"/>
            </c:ext>
          </c:extLst>
        </c:ser>
        <c:ser>
          <c:idx val="1"/>
          <c:order val="1"/>
          <c:tx>
            <c:strRef>
              <c:f>KLS!$L$29:$L$30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KLS!$J$31:$J$38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KLS!$L$31:$L$38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6.5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9-4B04-A591-0591CFB7CA20}"/>
            </c:ext>
          </c:extLst>
        </c:ser>
        <c:ser>
          <c:idx val="2"/>
          <c:order val="2"/>
          <c:tx>
            <c:strRef>
              <c:f>KLS!$M$29:$M$30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KLS!$J$31:$J$38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KLS!$M$31:$M$38</c:f>
              <c:numCache>
                <c:formatCode>General</c:formatCode>
                <c:ptCount val="8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7.5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9-4B04-A591-0591CFB7CA20}"/>
            </c:ext>
          </c:extLst>
        </c:ser>
        <c:ser>
          <c:idx val="3"/>
          <c:order val="3"/>
          <c:tx>
            <c:strRef>
              <c:f>KLS!$N$29:$N$30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KLS!$J$31:$J$38</c:f>
              <c:strCache>
                <c:ptCount val="8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#REFERENS!</c:v>
                </c:pt>
              </c:strCache>
            </c:strRef>
          </c:cat>
          <c:val>
            <c:numRef>
              <c:f>KLS!$N$31:$N$38</c:f>
              <c:numCache>
                <c:formatCode>General</c:formatCode>
                <c:ptCount val="8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7.5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9-4B04-A591-0591CFB7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2725448"/>
        <c:axId val="2072956616"/>
      </c:lineChart>
      <c:catAx>
        <c:axId val="-206272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72956616"/>
        <c:crosses val="autoZero"/>
        <c:auto val="1"/>
        <c:lblAlgn val="ctr"/>
        <c:lblOffset val="100"/>
        <c:noMultiLvlLbl val="0"/>
      </c:catAx>
      <c:valAx>
        <c:axId val="2072956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627254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27</xdr:row>
      <xdr:rowOff>143693</xdr:rowOff>
    </xdr:from>
    <xdr:to>
      <xdr:col>6</xdr:col>
      <xdr:colOff>2449286</xdr:colOff>
      <xdr:row>59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25</xdr:row>
      <xdr:rowOff>127000</xdr:rowOff>
    </xdr:from>
    <xdr:to>
      <xdr:col>18</xdr:col>
      <xdr:colOff>381000</xdr:colOff>
      <xdr:row>39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633000</xdr:colOff>
      <xdr:row>1</xdr:row>
      <xdr:rowOff>127000</xdr:rowOff>
    </xdr:from>
    <xdr:to>
      <xdr:col>7</xdr:col>
      <xdr:colOff>0</xdr:colOff>
      <xdr:row>25</xdr:row>
      <xdr:rowOff>32300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2948300" y="1037500"/>
          <a:ext cx="5760000" cy="43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184149</xdr:colOff>
      <xdr:row>26</xdr:row>
      <xdr:rowOff>76200</xdr:rowOff>
    </xdr:from>
    <xdr:to>
      <xdr:col>18</xdr:col>
      <xdr:colOff>558800</xdr:colOff>
      <xdr:row>39</xdr:row>
      <xdr:rowOff>177800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</xdr:col>
      <xdr:colOff>529500</xdr:colOff>
      <xdr:row>1</xdr:row>
      <xdr:rowOff>118200</xdr:rowOff>
    </xdr:from>
    <xdr:to>
      <xdr:col>6</xdr:col>
      <xdr:colOff>1779275</xdr:colOff>
      <xdr:row>25</xdr:row>
      <xdr:rowOff>36200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3035300" y="1028700"/>
          <a:ext cx="5760000" cy="43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107949</xdr:colOff>
      <xdr:row>25</xdr:row>
      <xdr:rowOff>139700</xdr:rowOff>
    </xdr:from>
    <xdr:to>
      <xdr:col>20</xdr:col>
      <xdr:colOff>406400</xdr:colOff>
      <xdr:row>42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986700</xdr:colOff>
      <xdr:row>1</xdr:row>
      <xdr:rowOff>169000</xdr:rowOff>
    </xdr:from>
    <xdr:to>
      <xdr:col>11</xdr:col>
      <xdr:colOff>137800</xdr:colOff>
      <xdr:row>25</xdr:row>
      <xdr:rowOff>87000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6261100" y="1079500"/>
          <a:ext cx="5760000" cy="43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298449</xdr:colOff>
      <xdr:row>24</xdr:row>
      <xdr:rowOff>127000</xdr:rowOff>
    </xdr:from>
    <xdr:to>
      <xdr:col>18</xdr:col>
      <xdr:colOff>292100</xdr:colOff>
      <xdr:row>39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47</xdr:col>
      <xdr:colOff>487900</xdr:colOff>
      <xdr:row>10</xdr:row>
      <xdr:rowOff>215900</xdr:rowOff>
    </xdr:from>
    <xdr:to>
      <xdr:col>54</xdr:col>
      <xdr:colOff>96200</xdr:colOff>
      <xdr:row>35</xdr:row>
      <xdr:rowOff>146600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38160000" y="3158400"/>
          <a:ext cx="5760000" cy="43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897800</xdr:colOff>
      <xdr:row>0</xdr:row>
      <xdr:rowOff>177800</xdr:rowOff>
    </xdr:from>
    <xdr:to>
      <xdr:col>8</xdr:col>
      <xdr:colOff>226700</xdr:colOff>
      <xdr:row>24</xdr:row>
      <xdr:rowOff>146600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330700" y="897800"/>
          <a:ext cx="5760000" cy="43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25</xdr:row>
      <xdr:rowOff>139700</xdr:rowOff>
    </xdr:from>
    <xdr:to>
      <xdr:col>19</xdr:col>
      <xdr:colOff>0</xdr:colOff>
      <xdr:row>39</xdr:row>
      <xdr:rowOff>25400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709200</xdr:colOff>
      <xdr:row>2</xdr:row>
      <xdr:rowOff>25400</xdr:rowOff>
    </xdr:from>
    <xdr:to>
      <xdr:col>9</xdr:col>
      <xdr:colOff>558800</xdr:colOff>
      <xdr:row>25</xdr:row>
      <xdr:rowOff>133900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751700" y="1126400"/>
          <a:ext cx="5760000" cy="432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10:G21" totalsRowCount="1" headerRowDxfId="71" dataDxfId="69" totalsRowDxfId="67" headerRowBorderDxfId="70" tableBorderDxfId="68">
  <tableColumns count="1">
    <tableColumn id="1" xr3:uid="{00000000-0010-0000-0000-000001000000}" name="Potential" totalsRowLabel="0,00" dataDxfId="66" totalsRowDxfId="65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02"/>
  <sheetViews>
    <sheetView tabSelected="1" workbookViewId="0">
      <selection activeCell="B9" sqref="B9"/>
    </sheetView>
  </sheetViews>
  <sheetFormatPr defaultColWidth="37.1796875" defaultRowHeight="14.5" x14ac:dyDescent="0.35"/>
  <cols>
    <col min="1" max="1" width="6.81640625" style="9" customWidth="1"/>
    <col min="2" max="2" width="30.7265625" style="25" customWidth="1"/>
    <col min="3" max="3" width="17.81640625" style="27" bestFit="1" customWidth="1"/>
    <col min="4" max="4" width="12.26953125" style="27" bestFit="1" customWidth="1"/>
    <col min="5" max="5" width="12.81640625" style="27" bestFit="1" customWidth="1"/>
    <col min="6" max="6" width="11.81640625" style="27" bestFit="1" customWidth="1"/>
    <col min="7" max="7" width="26.26953125" style="25" customWidth="1"/>
    <col min="8" max="12" width="37.1796875" style="6"/>
    <col min="13" max="16384" width="37.1796875" style="9"/>
  </cols>
  <sheetData>
    <row r="3" spans="2:15" ht="15.5" x14ac:dyDescent="0.35">
      <c r="C3" s="49"/>
    </row>
    <row r="7" spans="2:15" ht="28.5" x14ac:dyDescent="0.65">
      <c r="B7" s="95" t="s">
        <v>0</v>
      </c>
      <c r="D7" s="26"/>
    </row>
    <row r="8" spans="2:15" ht="21" x14ac:dyDescent="0.5">
      <c r="B8" s="93" t="s">
        <v>1</v>
      </c>
      <c r="D8" s="26"/>
    </row>
    <row r="9" spans="2:15" s="33" customFormat="1" ht="27" customHeight="1" x14ac:dyDescent="0.6">
      <c r="B9" s="94" t="s">
        <v>2</v>
      </c>
      <c r="C9" s="28"/>
      <c r="D9" s="29"/>
      <c r="E9" s="28"/>
      <c r="F9" s="28"/>
      <c r="G9" s="30"/>
      <c r="H9" s="31"/>
      <c r="I9" s="32"/>
      <c r="J9" s="32"/>
      <c r="K9" s="32"/>
      <c r="L9" s="32"/>
      <c r="M9" s="32"/>
      <c r="N9" s="32"/>
      <c r="O9" s="32"/>
    </row>
    <row r="10" spans="2:15" ht="15.5" x14ac:dyDescent="0.35">
      <c r="B10" s="46" t="s">
        <v>3</v>
      </c>
      <c r="C10" s="46" t="s">
        <v>4</v>
      </c>
      <c r="D10" s="46" t="s">
        <v>5</v>
      </c>
      <c r="E10" s="46" t="s">
        <v>6</v>
      </c>
      <c r="F10" s="21" t="s">
        <v>7</v>
      </c>
      <c r="G10" s="92" t="s">
        <v>8</v>
      </c>
      <c r="M10" s="6"/>
      <c r="N10" s="6"/>
      <c r="O10" s="6"/>
    </row>
    <row r="11" spans="2:15" ht="14.15" customHeight="1" x14ac:dyDescent="0.35">
      <c r="B11" s="47"/>
      <c r="C11" s="47" t="s">
        <v>9</v>
      </c>
      <c r="D11" s="47" t="s">
        <v>10</v>
      </c>
      <c r="E11" s="47" t="s">
        <v>11</v>
      </c>
      <c r="F11" s="36" t="s">
        <v>12</v>
      </c>
      <c r="G11" s="76" t="s">
        <v>13</v>
      </c>
      <c r="M11" s="6"/>
      <c r="N11" s="6"/>
      <c r="O11" s="6"/>
    </row>
    <row r="12" spans="2:15" x14ac:dyDescent="0.35">
      <c r="B12" s="47"/>
      <c r="C12" s="48"/>
      <c r="D12" s="48"/>
      <c r="E12" s="48"/>
      <c r="F12" s="34"/>
      <c r="G12" s="56" t="s">
        <v>14</v>
      </c>
      <c r="M12" s="6"/>
      <c r="N12" s="6"/>
      <c r="O12" s="6"/>
    </row>
    <row r="13" spans="2:15" x14ac:dyDescent="0.35">
      <c r="B13" s="47"/>
      <c r="C13" s="48"/>
      <c r="D13" s="48"/>
      <c r="E13" s="48"/>
      <c r="F13" s="34"/>
      <c r="G13" s="56" t="s">
        <v>15</v>
      </c>
      <c r="M13" s="6"/>
      <c r="N13" s="6"/>
      <c r="O13" s="6"/>
    </row>
    <row r="14" spans="2:15" x14ac:dyDescent="0.35">
      <c r="B14" s="47"/>
      <c r="C14" s="48"/>
      <c r="D14" s="48"/>
      <c r="E14" s="48"/>
      <c r="F14" s="34"/>
      <c r="G14" s="54" t="s">
        <v>16</v>
      </c>
      <c r="M14" s="6"/>
      <c r="N14" s="6"/>
      <c r="O14" s="6"/>
    </row>
    <row r="15" spans="2:15" x14ac:dyDescent="0.35">
      <c r="B15" s="12"/>
      <c r="C15" s="13"/>
      <c r="D15" s="13"/>
      <c r="E15" s="13"/>
      <c r="F15" s="53"/>
      <c r="G15" s="55"/>
      <c r="M15" s="6"/>
      <c r="N15" s="6"/>
      <c r="O15" s="6"/>
    </row>
    <row r="16" spans="2:15" ht="26.15" customHeight="1" x14ac:dyDescent="0.35">
      <c r="B16" s="84" t="s">
        <v>17</v>
      </c>
      <c r="C16" s="16">
        <f>Frisona!C40</f>
        <v>5.5</v>
      </c>
      <c r="D16" s="16">
        <f>Frisona!D40</f>
        <v>5.1428571428571432</v>
      </c>
      <c r="E16" s="16">
        <f>Frisona!E40</f>
        <v>5.7857142857142856</v>
      </c>
      <c r="F16" s="16">
        <f>Frisona!F40</f>
        <v>10.857142857142858</v>
      </c>
      <c r="G16" s="60">
        <f>Frisona!G40</f>
        <v>27.285714285714285</v>
      </c>
      <c r="H16" s="34"/>
      <c r="I16" s="34"/>
      <c r="M16" s="6"/>
      <c r="N16" s="6"/>
    </row>
    <row r="17" spans="1:15" ht="24" customHeight="1" x14ac:dyDescent="0.35">
      <c r="B17" s="85" t="s">
        <v>18</v>
      </c>
      <c r="C17" s="16">
        <f>Ösvreta!C40</f>
        <v>5.9285714285714288</v>
      </c>
      <c r="D17" s="16">
        <f>Ösvreta!D40</f>
        <v>5.2142857142857144</v>
      </c>
      <c r="E17" s="16">
        <f>Ösvreta!E40</f>
        <v>5.1428571428571432</v>
      </c>
      <c r="F17" s="16">
        <f>Ösvreta!F40</f>
        <v>11.285714285714286</v>
      </c>
      <c r="G17" s="60">
        <f>Ösvreta!G40</f>
        <v>27.571428571428569</v>
      </c>
      <c r="H17" s="34"/>
      <c r="I17" s="34"/>
      <c r="M17" s="6"/>
      <c r="N17" s="6"/>
    </row>
    <row r="18" spans="1:15" ht="29.5" customHeight="1" x14ac:dyDescent="0.35">
      <c r="B18" s="85" t="s">
        <v>19</v>
      </c>
      <c r="C18" s="16">
        <v>6.57</v>
      </c>
      <c r="D18" s="16">
        <v>6.36</v>
      </c>
      <c r="E18" s="16">
        <v>6.5</v>
      </c>
      <c r="F18" s="16">
        <v>13.57</v>
      </c>
      <c r="G18" s="60">
        <f>SUM(C18:F18)</f>
        <v>33</v>
      </c>
      <c r="H18" s="35"/>
      <c r="J18" s="17"/>
      <c r="M18" s="6"/>
      <c r="N18" s="6"/>
      <c r="O18" s="6"/>
    </row>
    <row r="19" spans="1:15" ht="26.15" customHeight="1" x14ac:dyDescent="0.35">
      <c r="B19" s="85" t="s">
        <v>20</v>
      </c>
      <c r="C19" s="16">
        <v>7.21</v>
      </c>
      <c r="D19" s="16">
        <v>6.36</v>
      </c>
      <c r="E19" s="16">
        <v>6.64</v>
      </c>
      <c r="F19" s="16">
        <v>13.57</v>
      </c>
      <c r="G19" s="60">
        <v>33.79</v>
      </c>
      <c r="H19" s="35"/>
      <c r="L19" s="17"/>
      <c r="M19" s="6"/>
      <c r="N19" s="6"/>
      <c r="O19" s="6"/>
    </row>
    <row r="20" spans="1:15" ht="26.15" customHeight="1" x14ac:dyDescent="0.35">
      <c r="B20" s="85" t="s">
        <v>21</v>
      </c>
      <c r="C20" s="60">
        <v>7.07</v>
      </c>
      <c r="D20" s="60">
        <v>7.5</v>
      </c>
      <c r="E20" s="60">
        <v>7.07</v>
      </c>
      <c r="F20" s="60">
        <v>14.43</v>
      </c>
      <c r="G20" s="78">
        <v>36.07</v>
      </c>
      <c r="H20" s="34"/>
      <c r="I20" s="34"/>
      <c r="J20" s="34"/>
      <c r="L20" s="17"/>
      <c r="M20" s="6"/>
      <c r="N20" s="6"/>
      <c r="O20" s="6"/>
    </row>
    <row r="21" spans="1:15" ht="26.15" customHeight="1" x14ac:dyDescent="0.35">
      <c r="B21" s="10" t="s">
        <v>22</v>
      </c>
      <c r="C21" s="60">
        <v>0</v>
      </c>
      <c r="D21" s="60">
        <v>0</v>
      </c>
      <c r="E21" s="60">
        <v>0</v>
      </c>
      <c r="F21" s="60">
        <v>0</v>
      </c>
      <c r="G21" s="83" t="s">
        <v>23</v>
      </c>
      <c r="H21" s="34"/>
      <c r="I21" s="34"/>
      <c r="J21" s="34"/>
      <c r="L21" s="17"/>
      <c r="M21" s="6"/>
      <c r="N21" s="6"/>
      <c r="O21" s="6"/>
    </row>
    <row r="22" spans="1:15" ht="26.15" customHeight="1" x14ac:dyDescent="0.35">
      <c r="B22" s="10" t="s">
        <v>24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34"/>
      <c r="I22" s="34"/>
      <c r="J22" s="34"/>
      <c r="L22" s="17"/>
      <c r="M22" s="6"/>
      <c r="N22" s="6"/>
      <c r="O22" s="6"/>
    </row>
    <row r="23" spans="1:15" ht="23.15" customHeight="1" x14ac:dyDescent="0.35">
      <c r="B23" s="10" t="s">
        <v>25</v>
      </c>
      <c r="C23" s="60">
        <v>0</v>
      </c>
      <c r="D23" s="60">
        <v>0</v>
      </c>
      <c r="E23" s="60">
        <v>0</v>
      </c>
      <c r="F23" s="67">
        <v>0</v>
      </c>
      <c r="G23" s="60">
        <v>0</v>
      </c>
    </row>
    <row r="24" spans="1:15" ht="21" customHeight="1" x14ac:dyDescent="0.35">
      <c r="B24" s="51" t="s">
        <v>26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8"/>
    </row>
    <row r="25" spans="1:15" s="6" customFormat="1" ht="21" customHeight="1" x14ac:dyDescent="0.35">
      <c r="B25" s="51" t="s">
        <v>27</v>
      </c>
      <c r="C25" s="67">
        <v>0</v>
      </c>
      <c r="D25" s="67">
        <v>0</v>
      </c>
      <c r="E25" s="67">
        <v>0</v>
      </c>
      <c r="F25" s="60">
        <v>0</v>
      </c>
      <c r="G25" s="60">
        <v>0</v>
      </c>
    </row>
    <row r="26" spans="1:15" s="6" customFormat="1" ht="21" customHeight="1" x14ac:dyDescent="0.35">
      <c r="B26" s="39" t="s">
        <v>28</v>
      </c>
      <c r="C26" s="37"/>
      <c r="D26" s="37"/>
      <c r="E26" s="35"/>
      <c r="F26" s="35"/>
      <c r="G26" s="36"/>
    </row>
    <row r="27" spans="1:15" s="6" customFormat="1" ht="21" customHeight="1" x14ac:dyDescent="0.35">
      <c r="C27" s="34"/>
      <c r="D27" s="37"/>
      <c r="E27" s="35"/>
      <c r="F27" s="35"/>
      <c r="G27" s="44"/>
    </row>
    <row r="28" spans="1:15" s="6" customFormat="1" ht="21" customHeight="1" x14ac:dyDescent="0.35">
      <c r="C28" s="34"/>
      <c r="D28" s="37"/>
      <c r="E28" s="35"/>
      <c r="F28" s="35"/>
      <c r="G28" s="39"/>
    </row>
    <row r="29" spans="1:15" s="6" customFormat="1" ht="21" customHeight="1" x14ac:dyDescent="0.35">
      <c r="C29" s="34"/>
      <c r="D29" s="37"/>
      <c r="E29" s="35"/>
      <c r="F29" s="35"/>
      <c r="G29" s="36"/>
    </row>
    <row r="30" spans="1:15" s="6" customFormat="1" ht="15.5" x14ac:dyDescent="0.35">
      <c r="B30" s="96"/>
      <c r="C30" s="97"/>
      <c r="D30" s="97"/>
      <c r="E30" s="34"/>
      <c r="F30" s="34"/>
      <c r="G30" s="36"/>
    </row>
    <row r="31" spans="1:15" s="6" customFormat="1" ht="23.15" customHeight="1" x14ac:dyDescent="0.35">
      <c r="B31" s="96"/>
      <c r="C31" s="97"/>
      <c r="D31" s="97"/>
      <c r="E31" s="40"/>
      <c r="F31" s="40"/>
      <c r="G31" s="36"/>
    </row>
    <row r="32" spans="1:15" ht="23.15" customHeight="1" x14ac:dyDescent="0.35">
      <c r="A32" s="6"/>
      <c r="B32" s="98"/>
      <c r="C32" s="97"/>
      <c r="D32" s="97"/>
      <c r="E32" s="34"/>
      <c r="F32" s="34"/>
      <c r="G32" s="36"/>
    </row>
    <row r="33" spans="1:12" ht="23.15" customHeight="1" x14ac:dyDescent="0.35">
      <c r="A33" s="6"/>
      <c r="B33" s="6"/>
      <c r="C33" s="6"/>
      <c r="D33" s="34"/>
      <c r="E33" s="34"/>
      <c r="F33" s="34"/>
      <c r="G33" s="36"/>
    </row>
    <row r="34" spans="1:12" ht="23.15" customHeight="1" x14ac:dyDescent="0.35">
      <c r="A34" s="6"/>
      <c r="B34" s="6"/>
      <c r="C34" s="21" t="s">
        <v>29</v>
      </c>
      <c r="D34" s="38" t="s">
        <v>5</v>
      </c>
      <c r="E34" s="38" t="s">
        <v>30</v>
      </c>
      <c r="F34" s="21" t="s">
        <v>7</v>
      </c>
      <c r="G34" s="21" t="s">
        <v>8</v>
      </c>
    </row>
    <row r="35" spans="1:12" ht="23.15" customHeight="1" x14ac:dyDescent="0.35">
      <c r="A35" s="6"/>
      <c r="B35" s="21" t="s">
        <v>31</v>
      </c>
      <c r="C35" s="45">
        <f t="shared" ref="C35:G43" si="0">C16</f>
        <v>5.5</v>
      </c>
      <c r="D35" s="45">
        <f t="shared" si="0"/>
        <v>5.1428571428571432</v>
      </c>
      <c r="E35" s="45">
        <f t="shared" si="0"/>
        <v>5.7857142857142856</v>
      </c>
      <c r="F35" s="45">
        <f t="shared" si="0"/>
        <v>10.857142857142858</v>
      </c>
      <c r="G35" s="45">
        <f t="shared" si="0"/>
        <v>27.285714285714285</v>
      </c>
    </row>
    <row r="36" spans="1:12" s="41" customFormat="1" ht="23.15" customHeight="1" x14ac:dyDescent="0.35">
      <c r="A36" s="23"/>
      <c r="B36" s="21" t="s">
        <v>32</v>
      </c>
      <c r="C36" s="45">
        <f t="shared" si="0"/>
        <v>5.9285714285714288</v>
      </c>
      <c r="D36" s="45">
        <f t="shared" si="0"/>
        <v>5.2142857142857144</v>
      </c>
      <c r="E36" s="45">
        <f t="shared" si="0"/>
        <v>5.1428571428571432</v>
      </c>
      <c r="F36" s="45">
        <f>F17</f>
        <v>11.285714285714286</v>
      </c>
      <c r="G36" s="45">
        <f t="shared" si="0"/>
        <v>27.571428571428569</v>
      </c>
      <c r="H36" s="23"/>
      <c r="I36" s="23"/>
      <c r="J36" s="23"/>
      <c r="K36" s="23"/>
      <c r="L36" s="23"/>
    </row>
    <row r="37" spans="1:12" ht="23.15" customHeight="1" x14ac:dyDescent="0.35">
      <c r="A37" s="6"/>
      <c r="B37" s="21" t="s">
        <v>33</v>
      </c>
      <c r="C37" s="45">
        <f t="shared" si="0"/>
        <v>6.57</v>
      </c>
      <c r="D37" s="45">
        <f t="shared" si="0"/>
        <v>6.36</v>
      </c>
      <c r="E37" s="45">
        <f t="shared" si="0"/>
        <v>6.5</v>
      </c>
      <c r="F37" s="45">
        <f t="shared" si="0"/>
        <v>13.57</v>
      </c>
      <c r="G37" s="45">
        <f t="shared" si="0"/>
        <v>33</v>
      </c>
    </row>
    <row r="38" spans="1:12" ht="23.15" customHeight="1" x14ac:dyDescent="0.35">
      <c r="A38" s="6"/>
      <c r="B38" s="21" t="s">
        <v>34</v>
      </c>
      <c r="C38" s="45">
        <f t="shared" si="0"/>
        <v>7.21</v>
      </c>
      <c r="D38" s="45">
        <f t="shared" si="0"/>
        <v>6.36</v>
      </c>
      <c r="E38" s="45">
        <f t="shared" si="0"/>
        <v>6.64</v>
      </c>
      <c r="F38" s="45">
        <f t="shared" si="0"/>
        <v>13.57</v>
      </c>
      <c r="G38" s="45">
        <f>G19</f>
        <v>33.79</v>
      </c>
    </row>
    <row r="39" spans="1:12" ht="23.15" customHeight="1" x14ac:dyDescent="0.35">
      <c r="A39" s="6"/>
      <c r="B39" s="21" t="s">
        <v>35</v>
      </c>
      <c r="C39" s="45">
        <f t="shared" si="0"/>
        <v>7.07</v>
      </c>
      <c r="D39" s="45">
        <f t="shared" si="0"/>
        <v>7.5</v>
      </c>
      <c r="E39" s="45">
        <f t="shared" si="0"/>
        <v>7.07</v>
      </c>
      <c r="F39" s="45">
        <f t="shared" si="0"/>
        <v>14.43</v>
      </c>
      <c r="G39" s="54">
        <f t="shared" si="0"/>
        <v>36.07</v>
      </c>
    </row>
    <row r="40" spans="1:12" ht="23.15" customHeight="1" x14ac:dyDescent="0.35">
      <c r="A40" s="6"/>
      <c r="B40" s="21" t="s">
        <v>22</v>
      </c>
      <c r="C40" s="45">
        <f t="shared" si="0"/>
        <v>0</v>
      </c>
      <c r="D40" s="45">
        <f t="shared" si="0"/>
        <v>0</v>
      </c>
      <c r="E40" s="45">
        <f t="shared" si="0"/>
        <v>0</v>
      </c>
      <c r="F40" s="45">
        <f t="shared" si="0"/>
        <v>0</v>
      </c>
      <c r="G40" s="54" t="str">
        <f t="shared" si="0"/>
        <v>0,00</v>
      </c>
    </row>
    <row r="41" spans="1:12" ht="23.15" customHeight="1" x14ac:dyDescent="0.35">
      <c r="A41" s="6"/>
      <c r="B41" s="21" t="s">
        <v>24</v>
      </c>
      <c r="C41" s="45">
        <f t="shared" si="0"/>
        <v>0</v>
      </c>
      <c r="D41" s="45">
        <f t="shared" si="0"/>
        <v>0</v>
      </c>
      <c r="E41" s="45">
        <f t="shared" si="0"/>
        <v>0</v>
      </c>
      <c r="F41" s="45">
        <f t="shared" si="0"/>
        <v>0</v>
      </c>
      <c r="G41" s="54">
        <f t="shared" si="0"/>
        <v>0</v>
      </c>
    </row>
    <row r="42" spans="1:12" ht="23.15" customHeight="1" x14ac:dyDescent="0.35">
      <c r="A42" s="6"/>
      <c r="B42" s="21" t="s">
        <v>25</v>
      </c>
      <c r="C42" s="45">
        <f t="shared" si="0"/>
        <v>0</v>
      </c>
      <c r="D42" s="45">
        <f t="shared" si="0"/>
        <v>0</v>
      </c>
      <c r="E42" s="45">
        <f t="shared" si="0"/>
        <v>0</v>
      </c>
      <c r="F42" s="45">
        <f t="shared" si="0"/>
        <v>0</v>
      </c>
      <c r="G42" s="54">
        <f t="shared" si="0"/>
        <v>0</v>
      </c>
    </row>
    <row r="43" spans="1:12" ht="23.15" customHeight="1" x14ac:dyDescent="0.35">
      <c r="A43" s="6"/>
      <c r="B43" s="21">
        <v>9</v>
      </c>
      <c r="C43" s="45">
        <f t="shared" si="0"/>
        <v>0</v>
      </c>
      <c r="D43" s="45">
        <f t="shared" si="0"/>
        <v>0</v>
      </c>
      <c r="E43" s="45">
        <f t="shared" si="0"/>
        <v>0</v>
      </c>
      <c r="F43" s="45">
        <f t="shared" si="0"/>
        <v>0</v>
      </c>
      <c r="G43" s="54">
        <f t="shared" si="0"/>
        <v>0</v>
      </c>
    </row>
    <row r="44" spans="1:12" ht="23.15" customHeight="1" x14ac:dyDescent="0.35">
      <c r="A44" s="6"/>
      <c r="B44" s="21">
        <v>10</v>
      </c>
      <c r="C44" s="45">
        <f>C25</f>
        <v>0</v>
      </c>
      <c r="D44" s="45">
        <f>D25</f>
        <v>0</v>
      </c>
      <c r="E44" s="45">
        <f>E25</f>
        <v>0</v>
      </c>
      <c r="F44" s="45">
        <f>F25</f>
        <v>0</v>
      </c>
      <c r="G44" s="65">
        <f>G25</f>
        <v>0</v>
      </c>
    </row>
    <row r="45" spans="1:12" ht="15.5" x14ac:dyDescent="0.35">
      <c r="A45" s="6"/>
      <c r="B45" s="21"/>
      <c r="C45" s="45"/>
      <c r="D45" s="45"/>
      <c r="E45" s="45"/>
      <c r="F45" s="45"/>
      <c r="G45" s="36"/>
    </row>
    <row r="46" spans="1:12" ht="15.5" x14ac:dyDescent="0.35">
      <c r="A46" s="6"/>
      <c r="B46" s="36"/>
      <c r="C46" s="45"/>
      <c r="D46" s="34"/>
      <c r="E46" s="34"/>
      <c r="F46" s="34"/>
      <c r="G46" s="36"/>
    </row>
    <row r="47" spans="1:12" ht="18.649999999999999" customHeight="1" x14ac:dyDescent="0.35">
      <c r="A47" s="6"/>
      <c r="B47" s="36"/>
      <c r="C47" s="45"/>
      <c r="D47" s="34"/>
      <c r="E47" s="34"/>
      <c r="F47" s="34"/>
      <c r="G47" s="36"/>
    </row>
    <row r="48" spans="1:12" ht="18.649999999999999" customHeight="1" x14ac:dyDescent="0.35">
      <c r="A48" s="6"/>
      <c r="B48" s="39"/>
      <c r="C48" s="45"/>
      <c r="D48" s="35"/>
      <c r="E48" s="35"/>
      <c r="F48" s="35"/>
      <c r="G48" s="39"/>
    </row>
    <row r="49" spans="1:7" ht="15.5" x14ac:dyDescent="0.35">
      <c r="A49" s="6"/>
      <c r="B49" s="36"/>
      <c r="C49" s="45"/>
      <c r="D49" s="34"/>
      <c r="E49" s="34"/>
      <c r="F49" s="34"/>
      <c r="G49" s="36"/>
    </row>
    <row r="50" spans="1:7" x14ac:dyDescent="0.35">
      <c r="B50" s="36"/>
      <c r="C50" s="34"/>
      <c r="D50" s="34"/>
      <c r="E50" s="34"/>
      <c r="F50" s="34"/>
      <c r="G50" s="36"/>
    </row>
    <row r="51" spans="1:7" x14ac:dyDescent="0.35">
      <c r="B51" s="36"/>
      <c r="C51" s="34"/>
      <c r="D51" s="34"/>
      <c r="E51" s="34"/>
      <c r="F51" s="34"/>
      <c r="G51" s="36"/>
    </row>
    <row r="52" spans="1:7" x14ac:dyDescent="0.35">
      <c r="B52" s="36"/>
      <c r="C52" s="34"/>
      <c r="D52" s="34"/>
      <c r="E52" s="34"/>
      <c r="F52" s="34"/>
      <c r="G52" s="36"/>
    </row>
    <row r="53" spans="1:7" x14ac:dyDescent="0.35">
      <c r="B53" s="36"/>
      <c r="C53" s="34"/>
      <c r="D53" s="34"/>
      <c r="E53" s="34"/>
      <c r="F53" s="34"/>
      <c r="G53" s="36"/>
    </row>
    <row r="54" spans="1:7" x14ac:dyDescent="0.35">
      <c r="B54" s="36"/>
      <c r="C54" s="34"/>
      <c r="D54" s="34"/>
      <c r="E54" s="34"/>
      <c r="F54" s="34"/>
      <c r="G54" s="36"/>
    </row>
    <row r="55" spans="1:7" x14ac:dyDescent="0.35">
      <c r="B55" s="36"/>
      <c r="C55" s="34"/>
      <c r="D55" s="34"/>
      <c r="E55" s="34"/>
      <c r="F55" s="34"/>
      <c r="G55" s="36"/>
    </row>
    <row r="56" spans="1:7" x14ac:dyDescent="0.35">
      <c r="B56" s="36"/>
      <c r="C56" s="34"/>
      <c r="D56" s="34"/>
      <c r="E56" s="34"/>
      <c r="F56" s="34"/>
      <c r="G56" s="36"/>
    </row>
    <row r="57" spans="1:7" x14ac:dyDescent="0.35">
      <c r="B57" s="36"/>
      <c r="C57" s="34"/>
      <c r="D57" s="34"/>
      <c r="E57" s="34"/>
      <c r="F57" s="34"/>
      <c r="G57" s="36"/>
    </row>
    <row r="58" spans="1:7" x14ac:dyDescent="0.35">
      <c r="B58" s="36"/>
      <c r="C58" s="34"/>
      <c r="D58" s="34"/>
      <c r="E58" s="34"/>
      <c r="F58" s="34"/>
      <c r="G58" s="36"/>
    </row>
    <row r="59" spans="1:7" x14ac:dyDescent="0.35">
      <c r="B59" s="36"/>
      <c r="C59" s="34"/>
      <c r="D59" s="34"/>
      <c r="E59" s="34"/>
      <c r="F59" s="34"/>
      <c r="G59" s="36"/>
    </row>
    <row r="60" spans="1:7" x14ac:dyDescent="0.35">
      <c r="B60" s="36"/>
      <c r="C60" s="34"/>
      <c r="D60" s="34"/>
      <c r="E60" s="34"/>
      <c r="F60" s="34"/>
      <c r="G60" s="36"/>
    </row>
    <row r="61" spans="1:7" x14ac:dyDescent="0.35">
      <c r="B61" s="36"/>
      <c r="C61" s="34"/>
      <c r="D61" s="34"/>
      <c r="E61" s="34"/>
      <c r="F61" s="34"/>
      <c r="G61" s="36"/>
    </row>
    <row r="62" spans="1:7" x14ac:dyDescent="0.35">
      <c r="B62" s="36"/>
      <c r="C62" s="43"/>
      <c r="D62" s="43"/>
      <c r="E62" s="43"/>
      <c r="F62" s="43"/>
      <c r="G62" s="42"/>
    </row>
    <row r="63" spans="1:7" ht="23.5" customHeight="1" x14ac:dyDescent="0.35">
      <c r="B63" s="36"/>
      <c r="C63" s="34"/>
      <c r="D63" s="34"/>
      <c r="E63" s="34"/>
      <c r="F63" s="34"/>
      <c r="G63" s="36"/>
    </row>
    <row r="64" spans="1:7" ht="23.5" customHeight="1" x14ac:dyDescent="0.35">
      <c r="B64" s="36"/>
      <c r="C64" s="34"/>
      <c r="D64" s="34"/>
      <c r="E64" s="34"/>
      <c r="F64" s="34"/>
      <c r="G64" s="36"/>
    </row>
    <row r="65" spans="2:7" ht="33.65" customHeight="1" x14ac:dyDescent="0.35">
      <c r="B65" s="36"/>
      <c r="C65" s="34"/>
      <c r="D65" s="34"/>
      <c r="E65" s="34"/>
      <c r="F65" s="34"/>
      <c r="G65" s="36"/>
    </row>
    <row r="66" spans="2:7" x14ac:dyDescent="0.35">
      <c r="B66" s="36"/>
      <c r="C66" s="34"/>
      <c r="D66" s="34"/>
      <c r="E66" s="34"/>
      <c r="F66" s="34"/>
      <c r="G66" s="36"/>
    </row>
    <row r="67" spans="2:7" x14ac:dyDescent="0.35">
      <c r="B67" s="36"/>
      <c r="C67" s="34"/>
      <c r="D67" s="34"/>
      <c r="E67" s="34"/>
      <c r="F67" s="34"/>
      <c r="G67" s="36"/>
    </row>
    <row r="68" spans="2:7" ht="17.149999999999999" customHeight="1" x14ac:dyDescent="0.35">
      <c r="B68" s="36"/>
      <c r="C68" s="34"/>
      <c r="D68" s="34"/>
      <c r="E68" s="34"/>
      <c r="F68" s="34"/>
      <c r="G68" s="36"/>
    </row>
    <row r="69" spans="2:7" s="6" customFormat="1" ht="15.65" customHeight="1" x14ac:dyDescent="0.35">
      <c r="B69" s="36"/>
      <c r="C69" s="34"/>
      <c r="D69" s="34"/>
      <c r="E69" s="34"/>
      <c r="F69" s="34"/>
      <c r="G69" s="36"/>
    </row>
    <row r="70" spans="2:7" s="6" customFormat="1" x14ac:dyDescent="0.35">
      <c r="B70" s="36"/>
      <c r="C70" s="34"/>
      <c r="D70" s="34"/>
      <c r="E70" s="34"/>
      <c r="F70" s="34"/>
      <c r="G70" s="36"/>
    </row>
    <row r="71" spans="2:7" s="6" customFormat="1" x14ac:dyDescent="0.35">
      <c r="B71" s="36"/>
      <c r="C71" s="34"/>
      <c r="D71" s="34"/>
      <c r="E71" s="34"/>
      <c r="F71" s="34"/>
      <c r="G71" s="36"/>
    </row>
    <row r="72" spans="2:7" s="6" customFormat="1" x14ac:dyDescent="0.35">
      <c r="B72" s="36"/>
      <c r="C72" s="34"/>
      <c r="D72" s="34"/>
      <c r="E72" s="34"/>
      <c r="F72" s="34"/>
      <c r="G72" s="36"/>
    </row>
    <row r="73" spans="2:7" s="6" customFormat="1" x14ac:dyDescent="0.35">
      <c r="B73" s="36"/>
      <c r="C73" s="34"/>
      <c r="D73" s="34"/>
      <c r="E73" s="34"/>
      <c r="F73" s="34"/>
      <c r="G73" s="36"/>
    </row>
    <row r="74" spans="2:7" s="6" customFormat="1" x14ac:dyDescent="0.35">
      <c r="B74" s="36"/>
      <c r="C74" s="34"/>
      <c r="D74" s="34"/>
      <c r="E74" s="34"/>
      <c r="F74" s="34"/>
      <c r="G74" s="36"/>
    </row>
    <row r="75" spans="2:7" s="6" customFormat="1" x14ac:dyDescent="0.35">
      <c r="B75" s="36"/>
      <c r="C75" s="34"/>
      <c r="D75" s="34"/>
      <c r="E75" s="34"/>
      <c r="F75" s="34"/>
      <c r="G75" s="36"/>
    </row>
    <row r="76" spans="2:7" s="6" customFormat="1" x14ac:dyDescent="0.35">
      <c r="B76" s="36"/>
      <c r="C76" s="34"/>
      <c r="D76" s="34"/>
      <c r="E76" s="34"/>
      <c r="F76" s="34"/>
      <c r="G76" s="36"/>
    </row>
    <row r="77" spans="2:7" s="6" customFormat="1" x14ac:dyDescent="0.35">
      <c r="B77" s="36"/>
      <c r="C77" s="34"/>
      <c r="D77" s="34"/>
      <c r="E77" s="34"/>
      <c r="F77" s="34"/>
      <c r="G77" s="36"/>
    </row>
    <row r="78" spans="2:7" s="6" customFormat="1" x14ac:dyDescent="0.35">
      <c r="B78" s="36"/>
      <c r="C78" s="34"/>
      <c r="D78" s="34"/>
      <c r="E78" s="34"/>
      <c r="F78" s="34"/>
      <c r="G78" s="36"/>
    </row>
    <row r="79" spans="2:7" s="6" customFormat="1" x14ac:dyDescent="0.35">
      <c r="B79" s="44"/>
      <c r="C79" s="43"/>
      <c r="D79" s="43"/>
      <c r="E79" s="43"/>
      <c r="F79" s="43"/>
      <c r="G79" s="42"/>
    </row>
    <row r="80" spans="2:7" s="6" customFormat="1" x14ac:dyDescent="0.35">
      <c r="B80" s="36"/>
      <c r="C80" s="34"/>
      <c r="D80" s="34"/>
      <c r="E80" s="34"/>
      <c r="F80" s="34"/>
      <c r="G80" s="36"/>
    </row>
    <row r="81" spans="2:7" s="6" customFormat="1" x14ac:dyDescent="0.35">
      <c r="B81" s="36"/>
      <c r="C81" s="34"/>
      <c r="D81" s="34"/>
      <c r="E81" s="34"/>
      <c r="F81" s="34"/>
      <c r="G81" s="36"/>
    </row>
    <row r="82" spans="2:7" s="6" customFormat="1" ht="18.649999999999999" customHeight="1" x14ac:dyDescent="0.35">
      <c r="B82" s="36"/>
      <c r="C82" s="34"/>
      <c r="D82" s="34"/>
      <c r="E82" s="34"/>
      <c r="F82" s="34"/>
      <c r="G82" s="36"/>
    </row>
    <row r="83" spans="2:7" s="6" customFormat="1" x14ac:dyDescent="0.35">
      <c r="B83" s="44"/>
      <c r="C83" s="34"/>
      <c r="D83" s="34"/>
      <c r="E83" s="34"/>
      <c r="F83" s="34"/>
      <c r="G83" s="36"/>
    </row>
    <row r="84" spans="2:7" s="6" customFormat="1" x14ac:dyDescent="0.35">
      <c r="B84" s="36"/>
      <c r="C84" s="34"/>
      <c r="D84" s="34"/>
      <c r="E84" s="34"/>
      <c r="F84" s="34"/>
      <c r="G84" s="36"/>
    </row>
    <row r="85" spans="2:7" s="6" customFormat="1" x14ac:dyDescent="0.35">
      <c r="B85" s="36"/>
      <c r="C85" s="34"/>
      <c r="D85" s="34"/>
      <c r="E85" s="34"/>
      <c r="F85" s="34"/>
      <c r="G85" s="36"/>
    </row>
    <row r="86" spans="2:7" s="6" customFormat="1" x14ac:dyDescent="0.35">
      <c r="B86" s="36"/>
      <c r="C86" s="34"/>
      <c r="D86" s="34"/>
      <c r="E86" s="34"/>
      <c r="F86" s="34"/>
      <c r="G86" s="36"/>
    </row>
    <row r="87" spans="2:7" s="6" customFormat="1" x14ac:dyDescent="0.35">
      <c r="B87" s="36"/>
      <c r="C87" s="34"/>
      <c r="D87" s="34"/>
      <c r="E87" s="34"/>
      <c r="F87" s="34"/>
      <c r="G87" s="36"/>
    </row>
    <row r="88" spans="2:7" s="6" customFormat="1" x14ac:dyDescent="0.35">
      <c r="B88" s="36"/>
      <c r="C88" s="34"/>
      <c r="D88" s="34"/>
      <c r="E88" s="34"/>
      <c r="F88" s="34"/>
      <c r="G88" s="36"/>
    </row>
    <row r="89" spans="2:7" s="6" customFormat="1" x14ac:dyDescent="0.35">
      <c r="B89" s="36"/>
      <c r="C89" s="34"/>
      <c r="D89" s="34"/>
      <c r="E89" s="34"/>
      <c r="F89" s="34"/>
      <c r="G89" s="36"/>
    </row>
    <row r="90" spans="2:7" s="6" customFormat="1" x14ac:dyDescent="0.35">
      <c r="B90" s="36"/>
      <c r="C90" s="34"/>
      <c r="D90" s="34"/>
      <c r="E90" s="34"/>
      <c r="F90" s="34"/>
      <c r="G90" s="36"/>
    </row>
    <row r="91" spans="2:7" s="6" customFormat="1" x14ac:dyDescent="0.35">
      <c r="B91" s="36"/>
      <c r="C91" s="34"/>
      <c r="D91" s="34"/>
      <c r="E91" s="34"/>
      <c r="F91" s="34"/>
      <c r="G91" s="36"/>
    </row>
    <row r="92" spans="2:7" s="6" customFormat="1" ht="23.5" customHeight="1" x14ac:dyDescent="0.35">
      <c r="B92" s="36"/>
      <c r="C92" s="34"/>
      <c r="D92" s="34"/>
      <c r="E92" s="34"/>
      <c r="F92" s="34"/>
      <c r="G92" s="36"/>
    </row>
    <row r="93" spans="2:7" s="6" customFormat="1" ht="23.5" customHeight="1" x14ac:dyDescent="0.35">
      <c r="B93" s="36"/>
      <c r="C93" s="34"/>
      <c r="D93" s="34"/>
      <c r="E93" s="34"/>
      <c r="F93" s="34"/>
      <c r="G93" s="36"/>
    </row>
    <row r="94" spans="2:7" s="6" customFormat="1" ht="23.5" customHeight="1" x14ac:dyDescent="0.35">
      <c r="B94" s="36"/>
      <c r="C94" s="34"/>
      <c r="D94" s="34"/>
      <c r="E94" s="34"/>
      <c r="F94" s="34"/>
      <c r="G94" s="36"/>
    </row>
    <row r="95" spans="2:7" s="6" customFormat="1" ht="23.5" customHeight="1" x14ac:dyDescent="0.35">
      <c r="B95" s="36"/>
      <c r="C95" s="34"/>
      <c r="D95" s="34"/>
      <c r="E95" s="34"/>
      <c r="F95" s="34"/>
      <c r="G95" s="36"/>
    </row>
    <row r="96" spans="2:7" s="6" customFormat="1" ht="23.5" customHeight="1" x14ac:dyDescent="0.35">
      <c r="B96" s="44"/>
      <c r="C96" s="43"/>
      <c r="D96" s="43"/>
      <c r="E96" s="43"/>
      <c r="F96" s="43"/>
      <c r="G96" s="42"/>
    </row>
    <row r="97" spans="2:7" s="6" customFormat="1" ht="26.15" customHeight="1" x14ac:dyDescent="0.35">
      <c r="B97" s="36"/>
      <c r="C97" s="34"/>
      <c r="D97" s="34"/>
      <c r="E97" s="34"/>
      <c r="F97" s="34"/>
      <c r="G97" s="36"/>
    </row>
    <row r="98" spans="2:7" s="6" customFormat="1" ht="14.5" customHeight="1" x14ac:dyDescent="0.35">
      <c r="B98" s="44"/>
      <c r="C98" s="34"/>
      <c r="D98" s="34"/>
      <c r="E98" s="34"/>
      <c r="F98" s="34"/>
      <c r="G98" s="36"/>
    </row>
    <row r="99" spans="2:7" s="6" customFormat="1" x14ac:dyDescent="0.35">
      <c r="B99" s="39"/>
      <c r="C99" s="34"/>
      <c r="D99" s="34"/>
      <c r="E99" s="34"/>
      <c r="F99" s="34"/>
      <c r="G99" s="36"/>
    </row>
    <row r="100" spans="2:7" s="6" customFormat="1" x14ac:dyDescent="0.35">
      <c r="B100" s="36"/>
      <c r="C100" s="34"/>
      <c r="D100" s="34"/>
      <c r="E100" s="34"/>
      <c r="F100" s="34"/>
      <c r="G100" s="36"/>
    </row>
    <row r="101" spans="2:7" s="6" customFormat="1" x14ac:dyDescent="0.35">
      <c r="B101" s="36"/>
      <c r="C101" s="34"/>
      <c r="D101" s="34"/>
      <c r="E101" s="34"/>
      <c r="F101" s="34"/>
      <c r="G101" s="36"/>
    </row>
    <row r="102" spans="2:7" s="6" customFormat="1" x14ac:dyDescent="0.35">
      <c r="B102" s="36"/>
      <c r="C102" s="34"/>
      <c r="D102" s="34"/>
      <c r="E102" s="34"/>
      <c r="F102" s="34"/>
      <c r="G102" s="36"/>
    </row>
  </sheetData>
  <phoneticPr fontId="19" type="noConversion"/>
  <conditionalFormatting sqref="G11">
    <cfRule type="cellIs" dxfId="77" priority="5" operator="lessThan">
      <formula>1</formula>
    </cfRule>
    <cfRule type="cellIs" dxfId="76" priority="6" operator="lessThan">
      <formula>1</formula>
    </cfRule>
  </conditionalFormatting>
  <conditionalFormatting sqref="G12">
    <cfRule type="cellIs" dxfId="75" priority="3" operator="lessThan">
      <formula>1</formula>
    </cfRule>
    <cfRule type="cellIs" dxfId="74" priority="4" operator="lessThan">
      <formula>1</formula>
    </cfRule>
  </conditionalFormatting>
  <conditionalFormatting sqref="G13">
    <cfRule type="cellIs" dxfId="73" priority="1" operator="lessThan">
      <formula>1</formula>
    </cfRule>
    <cfRule type="cellIs" dxfId="72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/>
  <ignoredErrors>
    <ignoredError sqref="G12:G14 G16:G17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25"/>
  <sheetViews>
    <sheetView topLeftCell="A36" workbookViewId="0">
      <selection activeCell="I58" sqref="I58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3.1796875" style="1" customWidth="1"/>
    <col min="4" max="4" width="12" style="1" customWidth="1"/>
    <col min="5" max="5" width="11.453125" style="1" customWidth="1"/>
    <col min="6" max="6" width="14" style="1" customWidth="1"/>
    <col min="7" max="7" width="27.4531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5" spans="2:6" ht="21" x14ac:dyDescent="0.5">
      <c r="B5" s="2" t="s">
        <v>36</v>
      </c>
      <c r="C5" s="87">
        <v>1</v>
      </c>
      <c r="D5" s="68"/>
      <c r="E5" s="86"/>
      <c r="F5" s="86"/>
    </row>
    <row r="6" spans="2:6" ht="21" x14ac:dyDescent="0.5">
      <c r="B6" s="3" t="s">
        <v>37</v>
      </c>
      <c r="C6" s="87" t="s">
        <v>38</v>
      </c>
      <c r="D6" s="77"/>
      <c r="E6" s="5"/>
      <c r="F6" s="5"/>
    </row>
    <row r="7" spans="2:6" ht="21" x14ac:dyDescent="0.5">
      <c r="B7" s="3" t="s">
        <v>39</v>
      </c>
      <c r="C7" s="87" t="s">
        <v>40</v>
      </c>
      <c r="D7" s="68"/>
      <c r="E7" s="5"/>
      <c r="F7" s="5"/>
    </row>
    <row r="8" spans="2:6" ht="21" x14ac:dyDescent="0.5">
      <c r="B8" s="3" t="s">
        <v>41</v>
      </c>
      <c r="C8" s="87" t="s">
        <v>42</v>
      </c>
      <c r="D8" s="68"/>
      <c r="E8" s="5"/>
      <c r="F8" s="5"/>
    </row>
    <row r="9" spans="2:6" ht="21" x14ac:dyDescent="0.5">
      <c r="B9" s="3" t="s">
        <v>43</v>
      </c>
      <c r="C9" s="87" t="s">
        <v>38</v>
      </c>
      <c r="D9" s="68"/>
      <c r="E9" s="5"/>
      <c r="F9" s="5"/>
    </row>
    <row r="10" spans="2:6" ht="21" x14ac:dyDescent="0.5">
      <c r="B10" s="3" t="s">
        <v>44</v>
      </c>
      <c r="C10" s="87" t="s">
        <v>45</v>
      </c>
      <c r="D10" s="68"/>
      <c r="E10" s="5"/>
      <c r="F10" s="5"/>
    </row>
    <row r="11" spans="2:6" ht="21" x14ac:dyDescent="0.5">
      <c r="B11" s="3" t="s">
        <v>46</v>
      </c>
      <c r="C11" s="87" t="s">
        <v>47</v>
      </c>
      <c r="D11" s="68"/>
      <c r="E11" s="5"/>
      <c r="F11" s="5"/>
    </row>
    <row r="12" spans="2:6" ht="21" x14ac:dyDescent="0.5">
      <c r="B12" s="3" t="s">
        <v>48</v>
      </c>
      <c r="C12" s="87" t="s">
        <v>38</v>
      </c>
      <c r="D12" s="68"/>
      <c r="E12" s="5"/>
      <c r="F12" s="5"/>
    </row>
    <row r="13" spans="2:6" ht="21" x14ac:dyDescent="0.5">
      <c r="B13" s="3" t="s">
        <v>49</v>
      </c>
      <c r="C13" s="87" t="s">
        <v>38</v>
      </c>
      <c r="D13" s="68"/>
      <c r="E13" s="5"/>
      <c r="F13" s="5"/>
    </row>
    <row r="14" spans="2:6" ht="21" x14ac:dyDescent="0.5">
      <c r="B14" s="3" t="s">
        <v>50</v>
      </c>
      <c r="C14" s="87" t="s">
        <v>51</v>
      </c>
      <c r="D14" s="68"/>
      <c r="E14" s="5"/>
      <c r="F14" s="5"/>
    </row>
    <row r="15" spans="2:6" ht="21" x14ac:dyDescent="0.5">
      <c r="B15" s="3" t="s">
        <v>52</v>
      </c>
      <c r="C15" s="87" t="s">
        <v>38</v>
      </c>
      <c r="D15" s="69"/>
      <c r="E15" s="5"/>
      <c r="F15" s="5"/>
    </row>
    <row r="16" spans="2:6" ht="21" x14ac:dyDescent="0.5">
      <c r="B16" s="3" t="s">
        <v>53</v>
      </c>
      <c r="C16" s="87" t="s">
        <v>38</v>
      </c>
      <c r="D16" s="69"/>
      <c r="E16" s="5"/>
      <c r="F16" s="5"/>
    </row>
    <row r="17" spans="2:15" ht="21" x14ac:dyDescent="0.5">
      <c r="B17" s="3" t="s">
        <v>54</v>
      </c>
      <c r="C17" s="87" t="s">
        <v>38</v>
      </c>
      <c r="D17" s="69"/>
      <c r="E17" s="5"/>
      <c r="F17" s="5"/>
      <c r="G17" s="86"/>
      <c r="H17" s="86"/>
      <c r="I17" s="86"/>
      <c r="J17" s="86"/>
      <c r="K17" s="86"/>
      <c r="L17" s="86"/>
      <c r="M17" s="86"/>
      <c r="N17" s="86"/>
      <c r="O17" s="86"/>
    </row>
    <row r="18" spans="2:15" ht="21" x14ac:dyDescent="0.5">
      <c r="B18" s="3" t="s">
        <v>55</v>
      </c>
      <c r="C18" s="87" t="s">
        <v>38</v>
      </c>
      <c r="D18" s="69"/>
      <c r="E18" s="5"/>
      <c r="F18" s="5"/>
      <c r="G18" s="86"/>
      <c r="H18" s="86"/>
      <c r="I18" s="86"/>
      <c r="J18" s="86"/>
      <c r="K18" s="86"/>
      <c r="L18" s="86"/>
      <c r="M18" s="86"/>
      <c r="N18" s="86"/>
      <c r="O18" s="86"/>
    </row>
    <row r="19" spans="2:15" ht="21" x14ac:dyDescent="0.5">
      <c r="B19" s="3" t="s">
        <v>56</v>
      </c>
      <c r="C19" s="87" t="s">
        <v>38</v>
      </c>
      <c r="D19" s="69"/>
      <c r="E19" s="5"/>
      <c r="F19" s="5"/>
      <c r="G19" s="86"/>
      <c r="H19" s="86"/>
      <c r="I19" s="86"/>
      <c r="J19" s="86"/>
      <c r="K19" s="86"/>
      <c r="L19" s="86"/>
      <c r="M19" s="86"/>
      <c r="N19" s="86"/>
      <c r="O19" s="86"/>
    </row>
    <row r="20" spans="2:15" ht="21" x14ac:dyDescent="0.5">
      <c r="B20" s="3" t="s">
        <v>57</v>
      </c>
      <c r="C20" s="87" t="s">
        <v>58</v>
      </c>
      <c r="D20" s="73"/>
      <c r="E20" s="5"/>
      <c r="F20" s="5"/>
      <c r="G20" s="86"/>
      <c r="H20" s="86"/>
      <c r="I20" s="86"/>
      <c r="J20" s="86"/>
      <c r="K20" s="86"/>
      <c r="L20" s="86"/>
      <c r="M20" s="86"/>
      <c r="N20" s="86"/>
      <c r="O20" s="86"/>
    </row>
    <row r="21" spans="2:15" ht="21" x14ac:dyDescent="0.5">
      <c r="B21" s="3" t="s">
        <v>59</v>
      </c>
      <c r="C21" s="87" t="s">
        <v>38</v>
      </c>
      <c r="D21" s="69"/>
      <c r="E21" s="5"/>
      <c r="F21" s="5"/>
      <c r="G21" s="86"/>
      <c r="H21" s="86"/>
      <c r="I21" s="86"/>
      <c r="J21" s="86"/>
      <c r="K21" s="86"/>
      <c r="L21" s="86"/>
      <c r="M21" s="86"/>
      <c r="N21" s="86"/>
      <c r="O21" s="86"/>
    </row>
    <row r="22" spans="2:15" ht="21" x14ac:dyDescent="0.5">
      <c r="B22" s="3" t="s">
        <v>60</v>
      </c>
      <c r="C22" s="87" t="s">
        <v>38</v>
      </c>
      <c r="D22" s="69"/>
      <c r="E22" s="5"/>
      <c r="F22" s="5"/>
      <c r="G22" s="86"/>
      <c r="H22" s="86"/>
      <c r="I22" s="86"/>
      <c r="J22" s="86"/>
      <c r="K22" s="86"/>
      <c r="L22" s="86"/>
      <c r="M22" s="86"/>
      <c r="N22" s="86"/>
      <c r="O22" s="86"/>
    </row>
    <row r="23" spans="2:15" s="7" customFormat="1" ht="17.149999999999999" customHeight="1" x14ac:dyDescent="0.5">
      <c r="B23" s="3" t="s">
        <v>61</v>
      </c>
      <c r="C23" s="87" t="s">
        <v>62</v>
      </c>
      <c r="D23" s="69"/>
      <c r="E23" s="5"/>
      <c r="F23" s="5"/>
      <c r="G23" s="6"/>
    </row>
    <row r="24" spans="2:15" s="7" customFormat="1" ht="19" customHeight="1" x14ac:dyDescent="0.5">
      <c r="B24" s="3"/>
      <c r="C24" s="87"/>
      <c r="D24" s="5"/>
      <c r="E24" s="5"/>
      <c r="F24" s="5"/>
      <c r="G24" s="6"/>
    </row>
    <row r="25" spans="2:15" s="7" customFormat="1" ht="21" x14ac:dyDescent="0.5">
      <c r="B25" s="3" t="s">
        <v>63</v>
      </c>
      <c r="C25" s="88">
        <v>7</v>
      </c>
      <c r="D25" s="5"/>
      <c r="E25" s="5"/>
      <c r="F25" s="5"/>
      <c r="G25" s="6"/>
    </row>
    <row r="26" spans="2:15" x14ac:dyDescent="0.35">
      <c r="B26" s="8"/>
      <c r="C26" s="96"/>
      <c r="D26" s="96"/>
      <c r="E26" s="96"/>
      <c r="F26" s="96"/>
      <c r="G26" s="96"/>
      <c r="H26" s="86"/>
      <c r="I26" s="86"/>
      <c r="J26" s="86"/>
      <c r="K26" s="86"/>
      <c r="L26" s="86"/>
      <c r="M26" s="86"/>
      <c r="N26" s="86"/>
      <c r="O26" s="86"/>
    </row>
    <row r="27" spans="2:15" x14ac:dyDescent="0.35">
      <c r="B27" s="10" t="s">
        <v>64</v>
      </c>
      <c r="C27" s="10" t="s">
        <v>65</v>
      </c>
      <c r="D27" s="10" t="s">
        <v>66</v>
      </c>
      <c r="E27" s="52" t="s">
        <v>67</v>
      </c>
      <c r="F27" s="10" t="s">
        <v>68</v>
      </c>
      <c r="G27" s="46" t="s">
        <v>8</v>
      </c>
      <c r="H27" s="86"/>
      <c r="I27" s="86"/>
      <c r="J27" s="86"/>
      <c r="K27" s="86"/>
      <c r="L27" s="86"/>
      <c r="M27" s="86"/>
      <c r="N27" s="86"/>
      <c r="O27" s="86"/>
    </row>
    <row r="28" spans="2:15" ht="29" x14ac:dyDescent="0.35">
      <c r="B28" s="99"/>
      <c r="C28" s="11" t="s">
        <v>69</v>
      </c>
      <c r="D28" s="11" t="s">
        <v>70</v>
      </c>
      <c r="E28" s="11" t="s">
        <v>71</v>
      </c>
      <c r="F28" s="11" t="s">
        <v>72</v>
      </c>
      <c r="G28" s="57" t="s">
        <v>13</v>
      </c>
      <c r="H28" s="86"/>
      <c r="I28" s="86"/>
      <c r="J28" s="86"/>
      <c r="K28" s="86"/>
      <c r="L28" s="86"/>
      <c r="M28" s="86"/>
      <c r="N28" s="86"/>
      <c r="O28" s="86"/>
    </row>
    <row r="29" spans="2:15" x14ac:dyDescent="0.35">
      <c r="B29" s="99"/>
      <c r="C29" s="11" t="s">
        <v>73</v>
      </c>
      <c r="D29" s="11" t="s">
        <v>73</v>
      </c>
      <c r="E29" s="11"/>
      <c r="F29" s="11" t="s">
        <v>74</v>
      </c>
      <c r="G29" s="57" t="s">
        <v>75</v>
      </c>
      <c r="H29" s="86"/>
      <c r="I29" s="86"/>
      <c r="J29" s="86"/>
      <c r="K29" s="86"/>
      <c r="L29" s="86"/>
      <c r="M29" s="86"/>
      <c r="N29" s="86"/>
      <c r="O29" s="86"/>
    </row>
    <row r="30" spans="2:15" x14ac:dyDescent="0.35">
      <c r="B30" s="99"/>
      <c r="C30" s="11"/>
      <c r="D30" s="11"/>
      <c r="E30" s="11"/>
      <c r="F30" s="11"/>
      <c r="G30" s="57" t="s">
        <v>15</v>
      </c>
      <c r="H30" s="86"/>
      <c r="I30" s="86"/>
      <c r="J30" s="86"/>
      <c r="K30" s="100" t="s">
        <v>76</v>
      </c>
      <c r="L30" s="100" t="s">
        <v>5</v>
      </c>
      <c r="M30" s="100" t="s">
        <v>30</v>
      </c>
      <c r="N30" s="100" t="s">
        <v>77</v>
      </c>
      <c r="O30" s="100" t="s">
        <v>78</v>
      </c>
    </row>
    <row r="31" spans="2:15" x14ac:dyDescent="0.35">
      <c r="B31" s="101"/>
      <c r="C31" s="12"/>
      <c r="D31" s="12"/>
      <c r="E31" s="12"/>
      <c r="F31" s="12"/>
      <c r="G31" s="58" t="s">
        <v>16</v>
      </c>
      <c r="H31" s="86"/>
      <c r="I31" s="86"/>
      <c r="J31" s="86" t="str">
        <f>B32</f>
        <v>Kock 1</v>
      </c>
      <c r="K31" s="100">
        <f t="shared" ref="K31:N36" si="0">C32</f>
        <v>5.5</v>
      </c>
      <c r="L31" s="100">
        <f t="shared" si="0"/>
        <v>4.5</v>
      </c>
      <c r="M31" s="100">
        <f t="shared" si="0"/>
        <v>4.5</v>
      </c>
      <c r="N31" s="100">
        <f t="shared" si="0"/>
        <v>5</v>
      </c>
      <c r="O31" s="100"/>
    </row>
    <row r="32" spans="2:15" x14ac:dyDescent="0.35">
      <c r="B32" s="12" t="s">
        <v>79</v>
      </c>
      <c r="C32" s="63">
        <v>5.5</v>
      </c>
      <c r="D32" s="63">
        <v>4.5</v>
      </c>
      <c r="E32" s="63">
        <v>4.5</v>
      </c>
      <c r="F32" s="63">
        <v>5</v>
      </c>
      <c r="G32" s="59"/>
      <c r="H32" s="86"/>
      <c r="I32" s="86"/>
      <c r="J32" s="86" t="str">
        <f t="shared" ref="J32:J36" si="1">B33</f>
        <v>Kock 2</v>
      </c>
      <c r="K32" s="100">
        <f t="shared" si="0"/>
        <v>6</v>
      </c>
      <c r="L32" s="100">
        <f t="shared" si="0"/>
        <v>6</v>
      </c>
      <c r="M32" s="100">
        <f t="shared" si="0"/>
        <v>7</v>
      </c>
      <c r="N32" s="100">
        <f t="shared" si="0"/>
        <v>5</v>
      </c>
      <c r="O32" s="100"/>
    </row>
    <row r="33" spans="2:15" x14ac:dyDescent="0.35">
      <c r="B33" s="11" t="s">
        <v>80</v>
      </c>
      <c r="C33" s="64">
        <v>6</v>
      </c>
      <c r="D33" s="64">
        <v>6</v>
      </c>
      <c r="E33" s="64">
        <v>7</v>
      </c>
      <c r="F33" s="64">
        <v>5</v>
      </c>
      <c r="G33" s="14"/>
      <c r="H33" s="86"/>
      <c r="I33" s="86"/>
      <c r="J33" s="86" t="str">
        <f t="shared" si="1"/>
        <v>Kock 3</v>
      </c>
      <c r="K33" s="100">
        <f t="shared" si="0"/>
        <v>6</v>
      </c>
      <c r="L33" s="100">
        <f t="shared" si="0"/>
        <v>6</v>
      </c>
      <c r="M33" s="100">
        <f t="shared" si="0"/>
        <v>7</v>
      </c>
      <c r="N33" s="100">
        <f t="shared" si="0"/>
        <v>7</v>
      </c>
      <c r="O33" s="100"/>
    </row>
    <row r="34" spans="2:15" x14ac:dyDescent="0.35">
      <c r="B34" s="11" t="s">
        <v>81</v>
      </c>
      <c r="C34" s="64">
        <v>6</v>
      </c>
      <c r="D34" s="64">
        <v>6</v>
      </c>
      <c r="E34" s="64">
        <v>7</v>
      </c>
      <c r="F34" s="64">
        <v>7</v>
      </c>
      <c r="G34" s="14"/>
      <c r="H34" s="86"/>
      <c r="I34" s="86"/>
      <c r="J34" s="86" t="str">
        <f t="shared" si="1"/>
        <v>Kock 4</v>
      </c>
      <c r="K34" s="100">
        <f t="shared" si="0"/>
        <v>4</v>
      </c>
      <c r="L34" s="100">
        <f t="shared" si="0"/>
        <v>4</v>
      </c>
      <c r="M34" s="100">
        <f t="shared" si="0"/>
        <v>4.5</v>
      </c>
      <c r="N34" s="100">
        <f t="shared" si="0"/>
        <v>4</v>
      </c>
      <c r="O34" s="100"/>
    </row>
    <row r="35" spans="2:15" x14ac:dyDescent="0.35">
      <c r="B35" s="11" t="s">
        <v>82</v>
      </c>
      <c r="C35" s="64">
        <v>4</v>
      </c>
      <c r="D35" s="64">
        <v>4</v>
      </c>
      <c r="E35" s="64">
        <v>4.5</v>
      </c>
      <c r="F35" s="64">
        <v>4</v>
      </c>
      <c r="G35" s="14"/>
      <c r="H35" s="86"/>
      <c r="I35" s="86"/>
      <c r="J35" s="86" t="str">
        <f t="shared" si="1"/>
        <v>Kock 5</v>
      </c>
      <c r="K35" s="100">
        <f t="shared" si="0"/>
        <v>5</v>
      </c>
      <c r="L35" s="100">
        <f t="shared" si="0"/>
        <v>5</v>
      </c>
      <c r="M35" s="100">
        <f t="shared" si="0"/>
        <v>6</v>
      </c>
      <c r="N35" s="100">
        <f t="shared" si="0"/>
        <v>4.5</v>
      </c>
      <c r="O35" s="100"/>
    </row>
    <row r="36" spans="2:15" x14ac:dyDescent="0.35">
      <c r="B36" s="11" t="s">
        <v>83</v>
      </c>
      <c r="C36" s="64">
        <v>5</v>
      </c>
      <c r="D36" s="64">
        <v>5</v>
      </c>
      <c r="E36" s="64">
        <v>6</v>
      </c>
      <c r="F36" s="64">
        <v>4.5</v>
      </c>
      <c r="G36" s="14"/>
      <c r="H36" s="86"/>
      <c r="I36" s="86"/>
      <c r="J36" s="86" t="str">
        <f t="shared" si="1"/>
        <v>Kock 6</v>
      </c>
      <c r="K36" s="100">
        <f t="shared" si="0"/>
        <v>6</v>
      </c>
      <c r="L36" s="100">
        <f t="shared" si="0"/>
        <v>5.5</v>
      </c>
      <c r="M36" s="100">
        <f t="shared" si="0"/>
        <v>5</v>
      </c>
      <c r="N36" s="100">
        <f t="shared" si="0"/>
        <v>5</v>
      </c>
      <c r="O36" s="100"/>
    </row>
    <row r="37" spans="2:15" x14ac:dyDescent="0.35">
      <c r="B37" s="11" t="s">
        <v>84</v>
      </c>
      <c r="C37" s="64">
        <v>6</v>
      </c>
      <c r="D37" s="64">
        <v>5.5</v>
      </c>
      <c r="E37" s="64">
        <v>5</v>
      </c>
      <c r="F37" s="64">
        <v>5</v>
      </c>
      <c r="G37" s="14"/>
      <c r="H37" s="86"/>
      <c r="I37" s="86"/>
      <c r="J37" s="86" t="e">
        <f>#REF!</f>
        <v>#REF!</v>
      </c>
      <c r="K37" s="100" t="e">
        <f>#REF!</f>
        <v>#REF!</v>
      </c>
      <c r="L37" s="100" t="e">
        <f>#REF!</f>
        <v>#REF!</v>
      </c>
      <c r="M37" s="100" t="e">
        <f>#REF!</f>
        <v>#REF!</v>
      </c>
      <c r="N37" s="100" t="e">
        <f>#REF!</f>
        <v>#REF!</v>
      </c>
      <c r="O37" s="100"/>
    </row>
    <row r="38" spans="2:15" x14ac:dyDescent="0.35">
      <c r="B38" s="11" t="s">
        <v>85</v>
      </c>
      <c r="C38" s="64">
        <v>6</v>
      </c>
      <c r="D38" s="64">
        <v>5</v>
      </c>
      <c r="E38" s="64">
        <v>6.5</v>
      </c>
      <c r="F38" s="64">
        <v>7.5</v>
      </c>
      <c r="G38" s="14"/>
      <c r="H38" s="86"/>
      <c r="I38" s="86"/>
      <c r="J38" s="86"/>
      <c r="K38" s="97"/>
      <c r="L38" s="97"/>
      <c r="M38" s="97"/>
      <c r="N38" s="97"/>
      <c r="O38" s="97"/>
    </row>
    <row r="39" spans="2:15" x14ac:dyDescent="0.35">
      <c r="B39" s="11" t="s">
        <v>86</v>
      </c>
      <c r="C39" s="14">
        <f>SUM(C32:C38)</f>
        <v>38.5</v>
      </c>
      <c r="D39" s="14">
        <f>SUM(D32:D38)</f>
        <v>36</v>
      </c>
      <c r="E39" s="14">
        <f>SUM(E32:E38)</f>
        <v>40.5</v>
      </c>
      <c r="F39" s="14">
        <f>SUM(F32:F38)*2</f>
        <v>76</v>
      </c>
      <c r="G39" s="61">
        <f>SUM(C39:F39)/C25</f>
        <v>27.285714285714285</v>
      </c>
      <c r="H39" s="86"/>
      <c r="I39" s="86"/>
      <c r="J39" s="86"/>
      <c r="K39" s="86"/>
      <c r="L39" s="86"/>
      <c r="M39" s="86"/>
      <c r="N39" s="86"/>
      <c r="O39" s="86"/>
    </row>
    <row r="40" spans="2:15" x14ac:dyDescent="0.35">
      <c r="B40" s="15" t="s">
        <v>87</v>
      </c>
      <c r="C40" s="16">
        <f>C39/C25</f>
        <v>5.5</v>
      </c>
      <c r="D40" s="16">
        <f>D39/C25</f>
        <v>5.1428571428571432</v>
      </c>
      <c r="E40" s="16">
        <f>E39/C25</f>
        <v>5.7857142857142856</v>
      </c>
      <c r="F40" s="16">
        <f>F39/C25</f>
        <v>10.857142857142858</v>
      </c>
      <c r="G40" s="62">
        <f>SUM(C40:F40)</f>
        <v>27.285714285714285</v>
      </c>
      <c r="H40" s="86"/>
      <c r="I40" s="86"/>
      <c r="J40" s="86"/>
      <c r="K40" s="86"/>
      <c r="L40" s="86"/>
      <c r="M40" s="86"/>
      <c r="N40" s="86"/>
      <c r="O40" s="86"/>
    </row>
    <row r="42" spans="2:15" ht="21" x14ac:dyDescent="0.5">
      <c r="B42" s="2" t="s">
        <v>88</v>
      </c>
      <c r="C42" s="86"/>
      <c r="D42" s="86"/>
      <c r="E42" s="86"/>
      <c r="F42" s="86"/>
      <c r="G42" s="2" t="s">
        <v>89</v>
      </c>
      <c r="H42" s="86"/>
      <c r="I42" s="86"/>
      <c r="J42" s="86"/>
      <c r="K42" s="86"/>
      <c r="L42" s="86"/>
      <c r="M42" s="86"/>
      <c r="N42" s="86"/>
      <c r="O42" s="86"/>
    </row>
    <row r="43" spans="2:15" ht="21" x14ac:dyDescent="0.5">
      <c r="B43" s="2" t="s">
        <v>90</v>
      </c>
      <c r="C43" s="69" t="s">
        <v>91</v>
      </c>
      <c r="D43" s="4"/>
      <c r="E43" s="4"/>
      <c r="F43" s="4"/>
      <c r="G43" s="2" t="s">
        <v>92</v>
      </c>
      <c r="H43" s="4" t="s">
        <v>93</v>
      </c>
      <c r="I43" s="4"/>
      <c r="J43" s="86"/>
      <c r="K43" s="86"/>
      <c r="L43" s="86"/>
      <c r="M43" s="86"/>
      <c r="N43" s="86"/>
      <c r="O43" s="86"/>
    </row>
    <row r="44" spans="2:15" ht="21" x14ac:dyDescent="0.5">
      <c r="B44" s="2" t="s">
        <v>94</v>
      </c>
      <c r="C44" s="4" t="s">
        <v>95</v>
      </c>
      <c r="D44" s="4"/>
      <c r="E44" s="4"/>
      <c r="F44" s="4"/>
      <c r="G44" s="4"/>
      <c r="H44" s="4" t="s">
        <v>96</v>
      </c>
      <c r="I44" s="4"/>
      <c r="J44" s="86"/>
      <c r="K44" s="86"/>
      <c r="L44" s="86"/>
      <c r="M44" s="86"/>
      <c r="N44" s="86"/>
      <c r="O44" s="86"/>
    </row>
    <row r="45" spans="2:15" ht="21" x14ac:dyDescent="0.5">
      <c r="B45" s="2" t="s">
        <v>97</v>
      </c>
      <c r="C45" s="69" t="s">
        <v>98</v>
      </c>
      <c r="D45" s="4"/>
      <c r="E45" s="4"/>
      <c r="F45" s="4"/>
      <c r="G45" s="4"/>
      <c r="H45" s="4" t="s">
        <v>99</v>
      </c>
      <c r="I45" s="4"/>
      <c r="J45" s="86"/>
      <c r="K45" s="86"/>
      <c r="L45" s="86"/>
      <c r="M45" s="86"/>
      <c r="N45" s="86"/>
      <c r="O45" s="86"/>
    </row>
    <row r="46" spans="2:15" ht="21" x14ac:dyDescent="0.5">
      <c r="B46" s="2" t="s">
        <v>100</v>
      </c>
      <c r="C46" s="4" t="s">
        <v>101</v>
      </c>
      <c r="D46" s="4"/>
      <c r="E46" s="4"/>
      <c r="F46" s="4"/>
      <c r="G46" s="4"/>
      <c r="H46" s="4" t="s">
        <v>102</v>
      </c>
      <c r="I46" s="4"/>
      <c r="J46" s="86"/>
      <c r="K46" s="86"/>
      <c r="L46" s="86"/>
      <c r="M46" s="86"/>
      <c r="N46" s="86"/>
      <c r="O46" s="86"/>
    </row>
    <row r="47" spans="2:15" ht="21" x14ac:dyDescent="0.5">
      <c r="B47" s="2" t="s">
        <v>103</v>
      </c>
      <c r="C47" s="4" t="s">
        <v>104</v>
      </c>
      <c r="D47" s="4"/>
      <c r="E47" s="4"/>
      <c r="F47" s="4"/>
      <c r="G47" s="2" t="s">
        <v>105</v>
      </c>
      <c r="H47" s="4" t="s">
        <v>106</v>
      </c>
      <c r="I47" s="4"/>
      <c r="J47" s="86"/>
      <c r="K47" s="86"/>
      <c r="L47" s="86"/>
      <c r="M47" s="86"/>
      <c r="N47" s="86"/>
      <c r="O47" s="86"/>
    </row>
    <row r="48" spans="2:15" ht="21" x14ac:dyDescent="0.5">
      <c r="B48" s="2" t="s">
        <v>107</v>
      </c>
      <c r="C48" s="4" t="s">
        <v>108</v>
      </c>
      <c r="D48" s="4"/>
      <c r="E48" s="4"/>
      <c r="F48" s="4"/>
      <c r="G48" s="4"/>
      <c r="H48" s="4"/>
      <c r="I48" s="4"/>
      <c r="J48" s="86"/>
      <c r="K48" s="86"/>
      <c r="L48" s="86"/>
      <c r="M48" s="86"/>
      <c r="N48" s="86"/>
      <c r="O48" s="86"/>
    </row>
    <row r="49" spans="2:9" ht="21" x14ac:dyDescent="0.5">
      <c r="B49" s="2" t="s">
        <v>109</v>
      </c>
      <c r="C49" s="4" t="s">
        <v>110</v>
      </c>
      <c r="D49" s="4"/>
      <c r="E49" s="4"/>
      <c r="F49" s="4"/>
      <c r="G49" s="2"/>
      <c r="H49" s="4"/>
      <c r="I49" s="4"/>
    </row>
    <row r="50" spans="2:9" ht="21" x14ac:dyDescent="0.5">
      <c r="B50" s="2" t="s">
        <v>111</v>
      </c>
      <c r="C50" s="4" t="s">
        <v>112</v>
      </c>
      <c r="D50" s="4"/>
      <c r="E50" s="4"/>
      <c r="F50" s="4"/>
      <c r="G50" s="2" t="s">
        <v>113</v>
      </c>
      <c r="H50" s="4" t="s">
        <v>114</v>
      </c>
      <c r="I50" s="4"/>
    </row>
    <row r="51" spans="2:9" ht="21" x14ac:dyDescent="0.5">
      <c r="B51" s="2" t="s">
        <v>115</v>
      </c>
      <c r="C51" s="4" t="s">
        <v>116</v>
      </c>
      <c r="D51" s="4"/>
      <c r="E51" s="4"/>
      <c r="F51" s="4"/>
      <c r="G51" s="4"/>
      <c r="H51" s="4" t="s">
        <v>117</v>
      </c>
      <c r="I51" s="4"/>
    </row>
    <row r="52" spans="2:9" ht="21" x14ac:dyDescent="0.5">
      <c r="B52" s="2" t="s">
        <v>118</v>
      </c>
      <c r="C52" s="4"/>
      <c r="D52" s="4"/>
      <c r="E52" s="4"/>
      <c r="F52" s="4"/>
      <c r="G52" s="4"/>
      <c r="H52" s="4" t="s">
        <v>119</v>
      </c>
      <c r="I52" s="4"/>
    </row>
    <row r="53" spans="2:9" ht="21" x14ac:dyDescent="0.5">
      <c r="B53" s="2" t="s">
        <v>120</v>
      </c>
      <c r="C53" s="4"/>
      <c r="D53" s="4"/>
      <c r="E53" s="4"/>
      <c r="F53" s="4"/>
      <c r="G53" s="2" t="s">
        <v>121</v>
      </c>
      <c r="H53" s="4" t="s">
        <v>122</v>
      </c>
      <c r="I53" s="4"/>
    </row>
    <row r="54" spans="2:9" ht="21" x14ac:dyDescent="0.5">
      <c r="B54" s="2" t="s">
        <v>123</v>
      </c>
      <c r="C54" s="4"/>
      <c r="D54" s="4"/>
      <c r="E54" s="4"/>
      <c r="F54" s="4"/>
      <c r="G54" s="4"/>
      <c r="H54" s="4" t="s">
        <v>124</v>
      </c>
      <c r="I54" s="4"/>
    </row>
    <row r="55" spans="2:9" ht="21" x14ac:dyDescent="0.5">
      <c r="B55" s="86"/>
      <c r="C55" s="4"/>
      <c r="D55" s="86"/>
      <c r="E55" s="86"/>
      <c r="F55" s="86"/>
      <c r="G55" s="4"/>
      <c r="H55" s="4" t="s">
        <v>125</v>
      </c>
      <c r="I55" s="4"/>
    </row>
    <row r="56" spans="2:9" ht="21" x14ac:dyDescent="0.5">
      <c r="B56" s="2" t="s">
        <v>126</v>
      </c>
      <c r="C56" s="4" t="s">
        <v>127</v>
      </c>
      <c r="D56" s="4"/>
      <c r="E56" s="4"/>
      <c r="F56" s="4"/>
      <c r="G56" s="4"/>
      <c r="H56" s="4" t="s">
        <v>128</v>
      </c>
      <c r="I56" s="4"/>
    </row>
    <row r="57" spans="2:9" ht="21" x14ac:dyDescent="0.5">
      <c r="B57" s="4"/>
      <c r="C57" s="4" t="s">
        <v>129</v>
      </c>
      <c r="D57" s="4"/>
      <c r="E57" s="4"/>
      <c r="F57" s="4"/>
      <c r="G57" s="4"/>
      <c r="H57" s="4"/>
      <c r="I57" s="4"/>
    </row>
    <row r="58" spans="2:9" ht="21" x14ac:dyDescent="0.5">
      <c r="B58" s="4"/>
      <c r="C58" s="4" t="s">
        <v>130</v>
      </c>
      <c r="D58" s="4"/>
      <c r="E58" s="4"/>
      <c r="F58" s="4"/>
      <c r="G58" s="2"/>
      <c r="H58" s="4"/>
      <c r="I58" s="4"/>
    </row>
    <row r="59" spans="2:9" ht="21" x14ac:dyDescent="0.5">
      <c r="B59" s="79"/>
      <c r="C59" s="5" t="s">
        <v>131</v>
      </c>
      <c r="D59" s="4"/>
      <c r="E59" s="4"/>
      <c r="F59" s="4"/>
      <c r="G59" s="2"/>
      <c r="H59" s="4"/>
      <c r="I59" s="4"/>
    </row>
    <row r="60" spans="2:9" ht="21" x14ac:dyDescent="0.5">
      <c r="B60" s="5"/>
      <c r="C60" s="5" t="s">
        <v>132</v>
      </c>
      <c r="D60" s="5"/>
      <c r="E60" s="5"/>
      <c r="F60" s="5"/>
      <c r="G60" s="86"/>
      <c r="H60" s="86"/>
      <c r="I60" s="86"/>
    </row>
    <row r="61" spans="2:9" ht="21" x14ac:dyDescent="0.5">
      <c r="B61" s="80"/>
      <c r="C61" s="5" t="s">
        <v>133</v>
      </c>
      <c r="D61" s="5"/>
      <c r="E61" s="5"/>
      <c r="F61" s="5"/>
      <c r="G61" s="96"/>
      <c r="H61" s="86"/>
      <c r="I61" s="86"/>
    </row>
    <row r="62" spans="2:9" ht="21" x14ac:dyDescent="0.5">
      <c r="B62" s="3"/>
      <c r="C62" s="5" t="s">
        <v>134</v>
      </c>
      <c r="D62" s="3"/>
      <c r="E62" s="3"/>
      <c r="F62" s="3"/>
      <c r="G62" s="86"/>
      <c r="H62" s="86"/>
      <c r="I62" s="86"/>
    </row>
    <row r="63" spans="2:9" ht="21" x14ac:dyDescent="0.5">
      <c r="B63" s="5"/>
      <c r="C63" s="5" t="s">
        <v>135</v>
      </c>
      <c r="D63" s="86"/>
      <c r="E63" s="86"/>
      <c r="F63" s="86"/>
      <c r="G63" s="96"/>
      <c r="H63" s="86"/>
      <c r="I63" s="86"/>
    </row>
    <row r="64" spans="2:9" x14ac:dyDescent="0.35">
      <c r="B64" s="20"/>
      <c r="C64" s="96"/>
      <c r="D64" s="86"/>
      <c r="E64" s="86"/>
      <c r="F64" s="86"/>
      <c r="G64" s="18"/>
      <c r="H64" s="86"/>
      <c r="I64" s="86"/>
    </row>
    <row r="65" spans="2:9" ht="21" x14ac:dyDescent="0.5">
      <c r="B65" s="19"/>
      <c r="C65" s="86"/>
      <c r="D65" s="4"/>
      <c r="E65" s="4"/>
      <c r="F65" s="4"/>
      <c r="G65" s="96"/>
      <c r="H65" s="86"/>
      <c r="I65" s="86"/>
    </row>
    <row r="66" spans="2:9" x14ac:dyDescent="0.35">
      <c r="B66" s="96"/>
      <c r="C66" s="86"/>
      <c r="D66" s="86"/>
      <c r="E66" s="86"/>
      <c r="F66" s="86"/>
      <c r="G66" s="86"/>
      <c r="H66" s="86"/>
      <c r="I66" s="86"/>
    </row>
    <row r="67" spans="2:9" x14ac:dyDescent="0.35">
      <c r="B67" s="96"/>
      <c r="C67" s="96"/>
      <c r="D67" s="86"/>
      <c r="E67" s="86"/>
      <c r="F67" s="86"/>
      <c r="G67" s="86"/>
      <c r="H67" s="86"/>
      <c r="I67" s="86"/>
    </row>
    <row r="68" spans="2:9" ht="18.649999999999999" customHeight="1" x14ac:dyDescent="0.35">
      <c r="B68" s="96"/>
      <c r="C68" s="96"/>
      <c r="D68" s="86"/>
      <c r="E68" s="86"/>
      <c r="F68" s="86"/>
      <c r="G68" s="86"/>
      <c r="H68" s="86"/>
      <c r="I68" s="86"/>
    </row>
    <row r="69" spans="2:9" ht="18.649999999999999" customHeight="1" x14ac:dyDescent="0.35">
      <c r="B69" s="96"/>
      <c r="C69" s="96"/>
      <c r="D69" s="86"/>
      <c r="E69" s="86"/>
      <c r="F69" s="86"/>
      <c r="G69" s="86"/>
      <c r="H69" s="86"/>
      <c r="I69" s="86"/>
    </row>
    <row r="70" spans="2:9" x14ac:dyDescent="0.35">
      <c r="B70" s="96"/>
      <c r="C70" s="96"/>
      <c r="D70" s="86"/>
      <c r="E70" s="86"/>
      <c r="F70" s="86"/>
      <c r="G70" s="86"/>
      <c r="H70" s="86"/>
      <c r="I70" s="86"/>
    </row>
    <row r="71" spans="2:9" x14ac:dyDescent="0.35">
      <c r="B71" s="96"/>
      <c r="C71" s="96"/>
      <c r="D71" s="86"/>
      <c r="E71" s="86"/>
      <c r="F71" s="86"/>
      <c r="G71" s="86"/>
      <c r="H71" s="86"/>
      <c r="I71" s="86"/>
    </row>
    <row r="72" spans="2:9" x14ac:dyDescent="0.35">
      <c r="B72" s="96"/>
      <c r="C72" s="96"/>
      <c r="D72" s="86"/>
      <c r="E72" s="86"/>
      <c r="F72" s="86"/>
      <c r="G72" s="86"/>
      <c r="H72" s="86"/>
      <c r="I72" s="86"/>
    </row>
    <row r="73" spans="2:9" x14ac:dyDescent="0.35">
      <c r="B73" s="96"/>
      <c r="C73" s="96"/>
      <c r="D73" s="86"/>
      <c r="E73" s="86"/>
      <c r="F73" s="86"/>
      <c r="G73" s="86"/>
      <c r="H73" s="86"/>
      <c r="I73" s="86"/>
    </row>
    <row r="74" spans="2:9" x14ac:dyDescent="0.35">
      <c r="B74" s="96"/>
      <c r="C74" s="96"/>
      <c r="D74" s="86"/>
      <c r="E74" s="86"/>
      <c r="F74" s="86"/>
      <c r="G74" s="86"/>
      <c r="H74" s="86"/>
      <c r="I74" s="86"/>
    </row>
    <row r="75" spans="2:9" x14ac:dyDescent="0.35">
      <c r="B75" s="96"/>
      <c r="C75" s="96"/>
      <c r="D75" s="86"/>
      <c r="E75" s="86"/>
      <c r="F75" s="86"/>
      <c r="G75" s="86"/>
      <c r="H75" s="86"/>
      <c r="I75" s="86"/>
    </row>
    <row r="76" spans="2:9" x14ac:dyDescent="0.35">
      <c r="B76" s="96"/>
      <c r="C76" s="96"/>
      <c r="D76" s="86"/>
      <c r="E76" s="86"/>
      <c r="F76" s="86"/>
      <c r="G76" s="86"/>
      <c r="H76" s="86"/>
      <c r="I76" s="86"/>
    </row>
    <row r="77" spans="2:9" x14ac:dyDescent="0.35">
      <c r="B77" s="96"/>
      <c r="C77" s="96"/>
      <c r="D77" s="86"/>
      <c r="E77" s="86"/>
      <c r="F77" s="86"/>
      <c r="G77" s="86"/>
      <c r="H77" s="86"/>
      <c r="I77" s="86"/>
    </row>
    <row r="78" spans="2:9" x14ac:dyDescent="0.35">
      <c r="B78" s="96"/>
      <c r="C78" s="96"/>
      <c r="D78" s="86"/>
      <c r="E78" s="86"/>
      <c r="F78" s="86"/>
      <c r="G78" s="86"/>
      <c r="H78" s="86"/>
      <c r="I78" s="86"/>
    </row>
    <row r="79" spans="2:9" x14ac:dyDescent="0.35">
      <c r="B79" s="6"/>
      <c r="C79" s="23"/>
      <c r="D79" s="23"/>
      <c r="E79" s="23"/>
      <c r="F79" s="23"/>
      <c r="G79" s="86"/>
      <c r="H79" s="96"/>
      <c r="I79" s="96"/>
    </row>
    <row r="80" spans="2:9" x14ac:dyDescent="0.35">
      <c r="B80" s="6"/>
      <c r="C80" s="23"/>
      <c r="D80" s="23"/>
      <c r="E80" s="23"/>
      <c r="F80" s="23"/>
      <c r="G80" s="86"/>
      <c r="H80" s="96"/>
      <c r="I80" s="96"/>
    </row>
    <row r="81" spans="2:9" x14ac:dyDescent="0.35">
      <c r="B81" s="6"/>
      <c r="C81" s="6"/>
      <c r="D81" s="6"/>
      <c r="E81" s="6"/>
      <c r="F81" s="6"/>
      <c r="G81" s="86"/>
      <c r="H81" s="96"/>
      <c r="I81" s="96"/>
    </row>
    <row r="82" spans="2:9" x14ac:dyDescent="0.35">
      <c r="B82" s="6"/>
      <c r="C82" s="6"/>
      <c r="D82" s="6"/>
      <c r="E82" s="6"/>
      <c r="F82" s="6"/>
      <c r="G82" s="6"/>
      <c r="H82" s="96"/>
      <c r="I82" s="96"/>
    </row>
    <row r="83" spans="2:9" x14ac:dyDescent="0.35">
      <c r="B83" s="6"/>
      <c r="C83" s="22"/>
      <c r="D83" s="22"/>
      <c r="E83" s="22"/>
      <c r="F83" s="22"/>
      <c r="G83" s="6"/>
      <c r="H83" s="96"/>
      <c r="I83" s="96"/>
    </row>
    <row r="84" spans="2:9" x14ac:dyDescent="0.35">
      <c r="B84" s="6"/>
      <c r="C84" s="6"/>
      <c r="D84" s="6"/>
      <c r="E84" s="6"/>
      <c r="F84" s="6"/>
      <c r="G84" s="6"/>
      <c r="H84" s="96"/>
      <c r="I84" s="96"/>
    </row>
    <row r="85" spans="2:9" ht="23.5" customHeight="1" x14ac:dyDescent="0.35">
      <c r="B85" s="17"/>
      <c r="C85" s="17"/>
      <c r="D85" s="17"/>
      <c r="E85" s="17"/>
      <c r="F85" s="17"/>
      <c r="G85" s="6"/>
      <c r="H85" s="96"/>
      <c r="I85" s="96"/>
    </row>
    <row r="86" spans="2:9" ht="23.5" customHeight="1" x14ac:dyDescent="0.35">
      <c r="B86" s="17"/>
      <c r="C86" s="17"/>
      <c r="D86" s="17"/>
      <c r="E86" s="17"/>
      <c r="F86" s="17"/>
      <c r="G86" s="22"/>
      <c r="H86" s="96"/>
      <c r="I86" s="96"/>
    </row>
    <row r="87" spans="2:9" ht="33.65" customHeight="1" x14ac:dyDescent="0.35">
      <c r="B87" s="17"/>
      <c r="C87" s="17"/>
      <c r="D87" s="17"/>
      <c r="E87" s="17"/>
      <c r="F87" s="17"/>
      <c r="G87" s="6"/>
      <c r="H87" s="96"/>
      <c r="I87" s="96"/>
    </row>
    <row r="88" spans="2:9" x14ac:dyDescent="0.35">
      <c r="B88" s="8"/>
      <c r="C88" s="6"/>
      <c r="D88" s="6"/>
      <c r="E88" s="6"/>
      <c r="F88" s="6"/>
      <c r="G88" s="17"/>
      <c r="H88" s="96"/>
      <c r="I88" s="96"/>
    </row>
    <row r="89" spans="2:9" x14ac:dyDescent="0.35">
      <c r="B89" s="6"/>
      <c r="C89" s="6"/>
      <c r="D89" s="6"/>
      <c r="E89" s="6"/>
      <c r="F89" s="6"/>
      <c r="G89" s="17"/>
      <c r="H89" s="96"/>
      <c r="I89" s="96"/>
    </row>
    <row r="90" spans="2:9" x14ac:dyDescent="0.35">
      <c r="B90" s="6"/>
      <c r="C90" s="6"/>
      <c r="D90" s="6"/>
      <c r="E90" s="6"/>
      <c r="F90" s="6"/>
      <c r="G90" s="17"/>
      <c r="H90" s="96"/>
      <c r="I90" s="96"/>
    </row>
    <row r="91" spans="2:9" x14ac:dyDescent="0.35">
      <c r="B91" s="6"/>
      <c r="C91" s="24"/>
      <c r="D91" s="24"/>
      <c r="E91" s="24"/>
      <c r="F91" s="24"/>
      <c r="G91" s="6"/>
      <c r="H91" s="96"/>
      <c r="I91" s="96"/>
    </row>
    <row r="92" spans="2:9" x14ac:dyDescent="0.35">
      <c r="B92" s="6"/>
      <c r="C92" s="6"/>
      <c r="D92" s="6"/>
      <c r="E92" s="6"/>
      <c r="F92" s="6"/>
      <c r="G92" s="6"/>
      <c r="H92" s="96"/>
      <c r="I92" s="96"/>
    </row>
    <row r="93" spans="2:9" x14ac:dyDescent="0.35">
      <c r="B93" s="6"/>
      <c r="C93" s="6"/>
      <c r="D93" s="6"/>
      <c r="E93" s="6"/>
      <c r="F93" s="6"/>
      <c r="G93" s="6"/>
      <c r="H93" s="96"/>
      <c r="I93" s="96"/>
    </row>
    <row r="94" spans="2:9" x14ac:dyDescent="0.35">
      <c r="B94" s="6"/>
      <c r="C94" s="6"/>
      <c r="D94" s="6"/>
      <c r="E94" s="6"/>
      <c r="F94" s="6"/>
      <c r="G94" s="6"/>
      <c r="H94" s="96"/>
      <c r="I94" s="96"/>
    </row>
    <row r="95" spans="2:9" x14ac:dyDescent="0.35">
      <c r="B95" s="6"/>
      <c r="C95" s="24"/>
      <c r="D95" s="24"/>
      <c r="E95" s="24"/>
      <c r="F95" s="24"/>
      <c r="G95" s="6"/>
      <c r="H95" s="96"/>
      <c r="I95" s="96"/>
    </row>
    <row r="96" spans="2:9" x14ac:dyDescent="0.35">
      <c r="B96" s="6"/>
      <c r="C96" s="24"/>
      <c r="D96" s="24"/>
      <c r="E96" s="24"/>
      <c r="F96" s="24"/>
      <c r="G96" s="6"/>
      <c r="H96" s="96"/>
      <c r="I96" s="96"/>
    </row>
    <row r="97" spans="2:9" x14ac:dyDescent="0.35">
      <c r="B97" s="6"/>
      <c r="C97" s="6"/>
      <c r="D97" s="6"/>
      <c r="E97" s="6"/>
      <c r="F97" s="6"/>
      <c r="G97" s="6"/>
      <c r="H97" s="96"/>
      <c r="I97" s="96"/>
    </row>
    <row r="98" spans="2:9" x14ac:dyDescent="0.35">
      <c r="B98" s="6"/>
      <c r="C98" s="6"/>
      <c r="D98" s="6"/>
      <c r="E98" s="6"/>
      <c r="F98" s="6"/>
      <c r="G98" s="6"/>
      <c r="H98" s="96"/>
      <c r="I98" s="96"/>
    </row>
    <row r="99" spans="2:9" x14ac:dyDescent="0.35">
      <c r="B99" s="6"/>
      <c r="C99" s="6"/>
      <c r="D99" s="6"/>
      <c r="E99" s="6"/>
      <c r="F99" s="6"/>
      <c r="G99" s="6"/>
      <c r="H99" s="96"/>
      <c r="I99" s="96"/>
    </row>
    <row r="100" spans="2:9" x14ac:dyDescent="0.35">
      <c r="B100" s="6"/>
      <c r="C100" s="6"/>
      <c r="D100" s="6"/>
      <c r="E100" s="6"/>
      <c r="F100" s="6"/>
      <c r="G100" s="6"/>
      <c r="H100" s="96"/>
      <c r="I100" s="96"/>
    </row>
    <row r="101" spans="2:9" x14ac:dyDescent="0.35">
      <c r="B101" s="6"/>
      <c r="C101" s="22"/>
      <c r="D101" s="22"/>
      <c r="E101" s="22"/>
      <c r="F101" s="22"/>
      <c r="G101" s="6"/>
      <c r="H101" s="96"/>
      <c r="I101" s="96"/>
    </row>
    <row r="102" spans="2:9" x14ac:dyDescent="0.35">
      <c r="B102" s="6"/>
      <c r="C102" s="6"/>
      <c r="D102" s="6"/>
      <c r="E102" s="6"/>
      <c r="F102" s="6"/>
      <c r="G102" s="6"/>
      <c r="H102" s="96"/>
      <c r="I102" s="96"/>
    </row>
    <row r="103" spans="2:9" x14ac:dyDescent="0.35">
      <c r="B103" s="6"/>
      <c r="C103" s="6"/>
      <c r="D103" s="6"/>
      <c r="E103" s="6"/>
      <c r="F103" s="6"/>
      <c r="G103" s="6"/>
      <c r="H103" s="96"/>
      <c r="I103" s="96"/>
    </row>
    <row r="104" spans="2:9" x14ac:dyDescent="0.35">
      <c r="B104" s="6"/>
      <c r="C104" s="6"/>
      <c r="D104" s="6"/>
      <c r="E104" s="6"/>
      <c r="F104" s="6"/>
      <c r="G104" s="22"/>
      <c r="H104" s="96"/>
      <c r="I104" s="96"/>
    </row>
    <row r="105" spans="2:9" x14ac:dyDescent="0.35">
      <c r="B105" s="8"/>
      <c r="C105" s="6"/>
      <c r="D105" s="6"/>
      <c r="E105" s="6"/>
      <c r="F105" s="6"/>
      <c r="G105" s="6"/>
      <c r="H105" s="96"/>
      <c r="I105" s="96"/>
    </row>
    <row r="106" spans="2:9" x14ac:dyDescent="0.35">
      <c r="B106" s="6"/>
      <c r="C106" s="6"/>
      <c r="D106" s="6"/>
      <c r="E106" s="6"/>
      <c r="F106" s="6"/>
      <c r="G106" s="6"/>
      <c r="H106" s="96"/>
      <c r="I106" s="96"/>
    </row>
    <row r="107" spans="2:9" x14ac:dyDescent="0.35">
      <c r="B107" s="6"/>
      <c r="C107" s="6"/>
      <c r="D107" s="6"/>
      <c r="E107" s="6"/>
      <c r="F107" s="6"/>
      <c r="G107" s="6"/>
      <c r="H107" s="96"/>
      <c r="I107" s="96"/>
    </row>
    <row r="108" spans="2:9" x14ac:dyDescent="0.35">
      <c r="B108" s="6"/>
      <c r="C108" s="6"/>
      <c r="D108" s="6"/>
      <c r="E108" s="6"/>
      <c r="F108" s="6"/>
      <c r="G108" s="6"/>
      <c r="H108" s="96"/>
      <c r="I108" s="96"/>
    </row>
    <row r="109" spans="2:9" x14ac:dyDescent="0.35">
      <c r="B109" s="6"/>
      <c r="C109" s="6"/>
      <c r="D109" s="6"/>
      <c r="E109" s="6"/>
      <c r="F109" s="6"/>
      <c r="G109" s="6"/>
      <c r="H109" s="96"/>
      <c r="I109" s="96"/>
    </row>
    <row r="110" spans="2:9" x14ac:dyDescent="0.35">
      <c r="B110" s="6"/>
      <c r="C110" s="6"/>
      <c r="D110" s="6"/>
      <c r="E110" s="6"/>
      <c r="F110" s="6"/>
      <c r="G110" s="6"/>
      <c r="H110" s="96"/>
      <c r="I110" s="96"/>
    </row>
    <row r="111" spans="2:9" x14ac:dyDescent="0.35">
      <c r="B111" s="6"/>
      <c r="C111" s="6"/>
      <c r="D111" s="6"/>
      <c r="E111" s="6"/>
      <c r="F111" s="6"/>
      <c r="G111" s="6"/>
      <c r="H111" s="96"/>
      <c r="I111" s="96"/>
    </row>
    <row r="112" spans="2:9" x14ac:dyDescent="0.35">
      <c r="B112" s="6"/>
      <c r="C112" s="24"/>
      <c r="D112" s="24"/>
      <c r="E112" s="24"/>
      <c r="F112" s="24"/>
      <c r="G112" s="6"/>
      <c r="H112" s="96"/>
      <c r="I112" s="96"/>
    </row>
    <row r="113" spans="2:9" x14ac:dyDescent="0.35">
      <c r="B113" s="6"/>
      <c r="C113" s="24"/>
      <c r="D113" s="24"/>
      <c r="E113" s="24"/>
      <c r="F113" s="24"/>
      <c r="G113" s="6"/>
      <c r="H113" s="96"/>
      <c r="I113" s="96"/>
    </row>
    <row r="114" spans="2:9" x14ac:dyDescent="0.35">
      <c r="B114" s="6"/>
      <c r="C114" s="6"/>
      <c r="D114" s="6"/>
      <c r="E114" s="6"/>
      <c r="F114" s="6"/>
      <c r="G114" s="6"/>
      <c r="H114" s="96"/>
      <c r="I114" s="96"/>
    </row>
    <row r="115" spans="2:9" x14ac:dyDescent="0.35">
      <c r="B115" s="6"/>
      <c r="C115" s="6"/>
      <c r="D115" s="6"/>
      <c r="E115" s="6"/>
      <c r="F115" s="6"/>
      <c r="G115" s="6"/>
      <c r="H115" s="96"/>
      <c r="I115" s="96"/>
    </row>
    <row r="116" spans="2:9" x14ac:dyDescent="0.35">
      <c r="B116" s="6"/>
      <c r="C116" s="6"/>
      <c r="D116" s="6"/>
      <c r="E116" s="6"/>
      <c r="F116" s="6"/>
      <c r="G116" s="6"/>
      <c r="H116" s="96"/>
      <c r="I116" s="96"/>
    </row>
    <row r="117" spans="2:9" x14ac:dyDescent="0.35">
      <c r="B117" s="6"/>
      <c r="C117" s="6"/>
      <c r="D117" s="6"/>
      <c r="E117" s="6"/>
      <c r="F117" s="6"/>
      <c r="G117" s="6"/>
      <c r="H117" s="96"/>
      <c r="I117" s="96"/>
    </row>
    <row r="118" spans="2:9" x14ac:dyDescent="0.35">
      <c r="B118" s="6"/>
      <c r="C118" s="22"/>
      <c r="D118" s="6"/>
      <c r="E118" s="22"/>
      <c r="F118" s="22"/>
      <c r="G118" s="6"/>
      <c r="H118" s="96"/>
      <c r="I118" s="96"/>
    </row>
    <row r="119" spans="2:9" x14ac:dyDescent="0.35">
      <c r="B119" s="6"/>
      <c r="C119" s="6"/>
      <c r="D119" s="6"/>
      <c r="E119" s="6"/>
      <c r="F119" s="6"/>
      <c r="G119" s="6"/>
      <c r="H119" s="96"/>
      <c r="I119" s="96"/>
    </row>
    <row r="120" spans="2:9" x14ac:dyDescent="0.35">
      <c r="B120" s="6"/>
      <c r="C120" s="6"/>
      <c r="D120" s="6"/>
      <c r="E120" s="6"/>
      <c r="F120" s="6"/>
      <c r="G120" s="6"/>
      <c r="H120" s="96"/>
      <c r="I120" s="96"/>
    </row>
    <row r="121" spans="2:9" x14ac:dyDescent="0.35">
      <c r="B121" s="9"/>
      <c r="C121" s="9"/>
      <c r="D121" s="9"/>
      <c r="E121" s="9"/>
      <c r="F121" s="9"/>
      <c r="G121" s="6"/>
      <c r="H121" s="86"/>
      <c r="I121" s="86"/>
    </row>
    <row r="122" spans="2:9" x14ac:dyDescent="0.35">
      <c r="B122" s="9"/>
      <c r="C122" s="9"/>
      <c r="D122" s="9"/>
      <c r="E122" s="9"/>
      <c r="F122" s="9"/>
      <c r="G122" s="6"/>
      <c r="H122" s="86"/>
      <c r="I122" s="86"/>
    </row>
    <row r="123" spans="2:9" x14ac:dyDescent="0.35">
      <c r="B123" s="86"/>
      <c r="C123" s="86"/>
      <c r="D123" s="86"/>
      <c r="E123" s="86"/>
      <c r="F123" s="86"/>
      <c r="G123" s="6"/>
      <c r="H123" s="86"/>
      <c r="I123" s="86"/>
    </row>
    <row r="124" spans="2:9" x14ac:dyDescent="0.35">
      <c r="B124" s="86"/>
      <c r="C124" s="86"/>
      <c r="D124" s="86"/>
      <c r="E124" s="86"/>
      <c r="F124" s="86"/>
      <c r="G124" s="9"/>
      <c r="H124" s="86"/>
      <c r="I124" s="86"/>
    </row>
    <row r="125" spans="2:9" x14ac:dyDescent="0.35">
      <c r="B125" s="86"/>
      <c r="C125" s="86"/>
      <c r="D125" s="86"/>
      <c r="E125" s="86"/>
      <c r="F125" s="86"/>
      <c r="G125" s="9"/>
      <c r="H125" s="86"/>
      <c r="I125" s="86"/>
    </row>
  </sheetData>
  <conditionalFormatting sqref="C32">
    <cfRule type="cellIs" dxfId="64" priority="13" operator="greaterThan">
      <formula>10</formula>
    </cfRule>
  </conditionalFormatting>
  <conditionalFormatting sqref="C32:F38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25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28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29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30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20"/>
  <sheetViews>
    <sheetView topLeftCell="A25" workbookViewId="0">
      <selection activeCell="G56" sqref="G56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3.26953125" style="1" customWidth="1"/>
    <col min="4" max="4" width="11.81640625" style="1" customWidth="1"/>
    <col min="5" max="5" width="11.7265625" style="1" customWidth="1"/>
    <col min="6" max="6" width="14.1796875" style="1" customWidth="1"/>
    <col min="7" max="7" width="26.72656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4" spans="2:7" x14ac:dyDescent="0.35">
      <c r="B4" s="86"/>
      <c r="C4" s="86"/>
      <c r="D4" s="86"/>
      <c r="E4" s="86"/>
      <c r="F4" s="86"/>
      <c r="G4" s="82"/>
    </row>
    <row r="5" spans="2:7" x14ac:dyDescent="0.35">
      <c r="B5" s="86"/>
      <c r="C5" s="86"/>
      <c r="D5" s="86"/>
      <c r="E5" s="86"/>
      <c r="F5" s="86"/>
      <c r="G5" s="81"/>
    </row>
    <row r="6" spans="2:7" ht="21" x14ac:dyDescent="0.5">
      <c r="B6" s="71" t="s">
        <v>36</v>
      </c>
      <c r="C6" s="89">
        <v>2</v>
      </c>
      <c r="D6" s="73"/>
      <c r="E6" s="86"/>
      <c r="F6" s="86"/>
      <c r="G6" s="86"/>
    </row>
    <row r="7" spans="2:7" ht="21" x14ac:dyDescent="0.5">
      <c r="B7" s="71" t="s">
        <v>37</v>
      </c>
      <c r="C7" s="71" t="s">
        <v>136</v>
      </c>
      <c r="D7" s="73"/>
      <c r="E7" s="86"/>
      <c r="F7" s="86"/>
      <c r="G7" s="81"/>
    </row>
    <row r="8" spans="2:7" ht="21" x14ac:dyDescent="0.5">
      <c r="B8" s="71" t="s">
        <v>39</v>
      </c>
      <c r="C8" s="71"/>
      <c r="D8" s="73"/>
      <c r="E8" s="86"/>
      <c r="F8" s="86"/>
      <c r="G8" s="86"/>
    </row>
    <row r="9" spans="2:7" ht="21" x14ac:dyDescent="0.5">
      <c r="B9" s="71" t="s">
        <v>41</v>
      </c>
      <c r="C9" s="71" t="s">
        <v>137</v>
      </c>
      <c r="D9" s="73"/>
      <c r="E9" s="86"/>
      <c r="F9" s="86"/>
      <c r="G9" s="86"/>
    </row>
    <row r="10" spans="2:7" ht="21" x14ac:dyDescent="0.5">
      <c r="B10" s="71" t="s">
        <v>43</v>
      </c>
      <c r="C10" s="71"/>
      <c r="D10" s="73"/>
      <c r="E10" s="86"/>
      <c r="F10" s="86"/>
      <c r="G10" s="86"/>
    </row>
    <row r="11" spans="2:7" ht="21" x14ac:dyDescent="0.5">
      <c r="B11" s="71" t="s">
        <v>44</v>
      </c>
      <c r="C11" s="71"/>
      <c r="D11" s="75"/>
      <c r="E11" s="86"/>
      <c r="F11" s="86"/>
      <c r="G11" s="86"/>
    </row>
    <row r="12" spans="2:7" ht="21" x14ac:dyDescent="0.5">
      <c r="B12" s="71" t="s">
        <v>46</v>
      </c>
      <c r="C12" s="71" t="s">
        <v>47</v>
      </c>
      <c r="D12" s="73"/>
      <c r="E12" s="86"/>
      <c r="F12" s="86"/>
      <c r="G12" s="86"/>
    </row>
    <row r="13" spans="2:7" ht="21" x14ac:dyDescent="0.5">
      <c r="B13" s="71" t="s">
        <v>48</v>
      </c>
      <c r="C13" s="71"/>
      <c r="D13" s="73"/>
      <c r="E13" s="86"/>
      <c r="F13" s="86"/>
      <c r="G13" s="86"/>
    </row>
    <row r="14" spans="2:7" ht="21" x14ac:dyDescent="0.5">
      <c r="B14" s="71" t="s">
        <v>49</v>
      </c>
      <c r="C14" s="71"/>
      <c r="D14" s="73"/>
      <c r="E14" s="86"/>
      <c r="F14" s="86"/>
      <c r="G14" s="86"/>
    </row>
    <row r="15" spans="2:7" ht="21" x14ac:dyDescent="0.5">
      <c r="B15" s="71" t="s">
        <v>50</v>
      </c>
      <c r="C15" s="71"/>
      <c r="D15" s="73"/>
      <c r="E15" s="86"/>
      <c r="F15" s="86"/>
      <c r="G15" s="86"/>
    </row>
    <row r="16" spans="2:7" ht="21" x14ac:dyDescent="0.5">
      <c r="B16" s="71" t="s">
        <v>52</v>
      </c>
      <c r="C16" s="71"/>
      <c r="D16" s="73"/>
      <c r="E16" s="86"/>
      <c r="F16" s="86"/>
      <c r="G16" s="86"/>
    </row>
    <row r="17" spans="2:15" ht="21" x14ac:dyDescent="0.5">
      <c r="B17" s="71" t="s">
        <v>53</v>
      </c>
      <c r="C17" s="71"/>
      <c r="D17" s="73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 ht="21" x14ac:dyDescent="0.5">
      <c r="B18" s="71" t="s">
        <v>54</v>
      </c>
      <c r="C18" s="71"/>
      <c r="D18" s="73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 ht="21" x14ac:dyDescent="0.5">
      <c r="B19" s="71" t="s">
        <v>55</v>
      </c>
      <c r="C19" s="71"/>
      <c r="D19" s="73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 ht="21" x14ac:dyDescent="0.5">
      <c r="B20" s="71" t="s">
        <v>56</v>
      </c>
      <c r="C20" s="71"/>
      <c r="D20" s="73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 ht="21" x14ac:dyDescent="0.5">
      <c r="B21" s="71" t="s">
        <v>57</v>
      </c>
      <c r="C21" s="71"/>
      <c r="D21" s="73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 ht="21" x14ac:dyDescent="0.5">
      <c r="B22" s="71" t="s">
        <v>59</v>
      </c>
      <c r="C22" s="71"/>
      <c r="D22" s="73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 ht="21" x14ac:dyDescent="0.5">
      <c r="B23" s="71" t="s">
        <v>60</v>
      </c>
      <c r="C23" s="71"/>
      <c r="D23" s="73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 s="7" customFormat="1" ht="20.149999999999999" customHeight="1" x14ac:dyDescent="0.5">
      <c r="B24" s="71" t="s">
        <v>61</v>
      </c>
      <c r="C24" s="71" t="s">
        <v>62</v>
      </c>
      <c r="D24" s="73"/>
      <c r="E24" s="5"/>
      <c r="F24" s="5"/>
      <c r="G24" s="6"/>
    </row>
    <row r="25" spans="2:15" s="7" customFormat="1" ht="21" x14ac:dyDescent="0.5">
      <c r="B25" s="3" t="s">
        <v>63</v>
      </c>
      <c r="C25" s="50">
        <v>7</v>
      </c>
      <c r="D25" s="5"/>
      <c r="E25" s="5"/>
      <c r="F25" s="5"/>
      <c r="G25" s="6"/>
    </row>
    <row r="26" spans="2:15" x14ac:dyDescent="0.35">
      <c r="B26" s="8"/>
      <c r="C26" s="96"/>
      <c r="D26" s="96"/>
      <c r="E26" s="96"/>
      <c r="F26" s="96"/>
      <c r="G26" s="96"/>
      <c r="H26" s="86"/>
      <c r="I26" s="86"/>
      <c r="J26" s="86"/>
      <c r="K26" s="86"/>
      <c r="L26" s="86"/>
      <c r="M26" s="86"/>
      <c r="N26" s="86"/>
      <c r="O26" s="86"/>
    </row>
    <row r="27" spans="2:15" x14ac:dyDescent="0.35">
      <c r="B27" s="10" t="s">
        <v>64</v>
      </c>
      <c r="C27" s="10" t="s">
        <v>65</v>
      </c>
      <c r="D27" s="10" t="s">
        <v>66</v>
      </c>
      <c r="E27" s="52" t="s">
        <v>67</v>
      </c>
      <c r="F27" s="10" t="s">
        <v>68</v>
      </c>
      <c r="G27" s="46" t="s">
        <v>8</v>
      </c>
      <c r="H27" s="86"/>
      <c r="I27" s="86"/>
      <c r="J27" s="86"/>
      <c r="K27" s="86"/>
      <c r="L27" s="86"/>
      <c r="M27" s="86"/>
      <c r="N27" s="86"/>
      <c r="O27" s="86"/>
    </row>
    <row r="28" spans="2:15" ht="29" x14ac:dyDescent="0.35">
      <c r="B28" s="99"/>
      <c r="C28" s="11" t="s">
        <v>69</v>
      </c>
      <c r="D28" s="11" t="s">
        <v>70</v>
      </c>
      <c r="E28" s="11" t="s">
        <v>71</v>
      </c>
      <c r="F28" s="11" t="s">
        <v>72</v>
      </c>
      <c r="G28" s="57" t="s">
        <v>13</v>
      </c>
      <c r="H28" s="86"/>
      <c r="I28" s="86"/>
      <c r="J28" s="86"/>
      <c r="K28" s="86"/>
      <c r="L28" s="86"/>
      <c r="M28" s="86"/>
      <c r="N28" s="86"/>
      <c r="O28" s="86"/>
    </row>
    <row r="29" spans="2:15" x14ac:dyDescent="0.35">
      <c r="B29" s="99"/>
      <c r="C29" s="11" t="s">
        <v>73</v>
      </c>
      <c r="D29" s="11" t="s">
        <v>73</v>
      </c>
      <c r="E29" s="11"/>
      <c r="F29" s="11" t="s">
        <v>74</v>
      </c>
      <c r="G29" s="57" t="s">
        <v>75</v>
      </c>
      <c r="H29" s="86"/>
      <c r="I29" s="86"/>
      <c r="J29" s="86"/>
      <c r="K29" s="86"/>
      <c r="L29" s="86"/>
      <c r="M29" s="86"/>
      <c r="N29" s="86"/>
      <c r="O29" s="86"/>
    </row>
    <row r="30" spans="2:15" x14ac:dyDescent="0.35">
      <c r="B30" s="99"/>
      <c r="C30" s="11"/>
      <c r="D30" s="11"/>
      <c r="E30" s="11"/>
      <c r="F30" s="11"/>
      <c r="G30" s="57" t="s">
        <v>15</v>
      </c>
      <c r="H30" s="86"/>
      <c r="I30" s="86"/>
      <c r="J30" s="86"/>
      <c r="K30" s="100" t="s">
        <v>76</v>
      </c>
      <c r="L30" s="100" t="s">
        <v>5</v>
      </c>
      <c r="M30" s="100" t="s">
        <v>30</v>
      </c>
      <c r="N30" s="100" t="s">
        <v>77</v>
      </c>
      <c r="O30" s="100" t="s">
        <v>78</v>
      </c>
    </row>
    <row r="31" spans="2:15" x14ac:dyDescent="0.35">
      <c r="B31" s="101"/>
      <c r="C31" s="12"/>
      <c r="D31" s="12"/>
      <c r="E31" s="12"/>
      <c r="F31" s="12"/>
      <c r="G31" s="58" t="s">
        <v>16</v>
      </c>
      <c r="H31" s="86"/>
      <c r="I31" s="86"/>
      <c r="J31" s="86" t="str">
        <f>B32</f>
        <v>Kock 1</v>
      </c>
      <c r="K31" s="100">
        <f t="shared" ref="K31:N36" si="0">C32</f>
        <v>6</v>
      </c>
      <c r="L31" s="100">
        <f t="shared" si="0"/>
        <v>4</v>
      </c>
      <c r="M31" s="100">
        <f t="shared" si="0"/>
        <v>5</v>
      </c>
      <c r="N31" s="100">
        <f t="shared" si="0"/>
        <v>6.5</v>
      </c>
      <c r="O31" s="100"/>
    </row>
    <row r="32" spans="2:15" x14ac:dyDescent="0.35">
      <c r="B32" s="12" t="s">
        <v>79</v>
      </c>
      <c r="C32" s="63">
        <v>6</v>
      </c>
      <c r="D32" s="63">
        <v>4</v>
      </c>
      <c r="E32" s="63">
        <v>5</v>
      </c>
      <c r="F32" s="63">
        <v>6.5</v>
      </c>
      <c r="G32" s="59"/>
      <c r="H32" s="86"/>
      <c r="I32" s="86"/>
      <c r="J32" s="86" t="str">
        <f t="shared" ref="J32:J36" si="1">B33</f>
        <v>Kock 2</v>
      </c>
      <c r="K32" s="100">
        <f t="shared" si="0"/>
        <v>6</v>
      </c>
      <c r="L32" s="100">
        <f t="shared" si="0"/>
        <v>7</v>
      </c>
      <c r="M32" s="100">
        <f t="shared" si="0"/>
        <v>6</v>
      </c>
      <c r="N32" s="100">
        <f t="shared" si="0"/>
        <v>7</v>
      </c>
      <c r="O32" s="100"/>
    </row>
    <row r="33" spans="2:15" x14ac:dyDescent="0.35">
      <c r="B33" s="11" t="s">
        <v>80</v>
      </c>
      <c r="C33" s="64">
        <v>6</v>
      </c>
      <c r="D33" s="64">
        <v>7</v>
      </c>
      <c r="E33" s="64">
        <v>6</v>
      </c>
      <c r="F33" s="64">
        <v>7</v>
      </c>
      <c r="G33" s="14"/>
      <c r="H33" s="86"/>
      <c r="I33" s="86"/>
      <c r="J33" s="86" t="str">
        <f t="shared" si="1"/>
        <v>Kock 3</v>
      </c>
      <c r="K33" s="100">
        <f t="shared" si="0"/>
        <v>6</v>
      </c>
      <c r="L33" s="100">
        <f t="shared" si="0"/>
        <v>5</v>
      </c>
      <c r="M33" s="100">
        <f t="shared" si="0"/>
        <v>4</v>
      </c>
      <c r="N33" s="100">
        <f t="shared" si="0"/>
        <v>5</v>
      </c>
      <c r="O33" s="100"/>
    </row>
    <row r="34" spans="2:15" x14ac:dyDescent="0.35">
      <c r="B34" s="11" t="s">
        <v>81</v>
      </c>
      <c r="C34" s="64">
        <v>6</v>
      </c>
      <c r="D34" s="64">
        <v>5</v>
      </c>
      <c r="E34" s="64">
        <v>4</v>
      </c>
      <c r="F34" s="64">
        <v>5</v>
      </c>
      <c r="G34" s="14"/>
      <c r="H34" s="86"/>
      <c r="I34" s="86"/>
      <c r="J34" s="86" t="str">
        <f t="shared" si="1"/>
        <v>Kock 4</v>
      </c>
      <c r="K34" s="100">
        <f t="shared" si="0"/>
        <v>5.5</v>
      </c>
      <c r="L34" s="100">
        <f t="shared" si="0"/>
        <v>4.5</v>
      </c>
      <c r="M34" s="100">
        <f t="shared" si="0"/>
        <v>4.5</v>
      </c>
      <c r="N34" s="100">
        <f t="shared" si="0"/>
        <v>4.5</v>
      </c>
      <c r="O34" s="100"/>
    </row>
    <row r="35" spans="2:15" x14ac:dyDescent="0.35">
      <c r="B35" s="11" t="s">
        <v>82</v>
      </c>
      <c r="C35" s="64">
        <v>5.5</v>
      </c>
      <c r="D35" s="64">
        <v>4.5</v>
      </c>
      <c r="E35" s="64">
        <v>4.5</v>
      </c>
      <c r="F35" s="64">
        <v>4.5</v>
      </c>
      <c r="G35" s="14"/>
      <c r="H35" s="86"/>
      <c r="I35" s="86"/>
      <c r="J35" s="86" t="str">
        <f t="shared" si="1"/>
        <v>Kock 5</v>
      </c>
      <c r="K35" s="100">
        <f t="shared" si="0"/>
        <v>5.5</v>
      </c>
      <c r="L35" s="100">
        <f t="shared" si="0"/>
        <v>5.5</v>
      </c>
      <c r="M35" s="100">
        <f t="shared" si="0"/>
        <v>6.5</v>
      </c>
      <c r="N35" s="100">
        <f t="shared" si="0"/>
        <v>5</v>
      </c>
      <c r="O35" s="100"/>
    </row>
    <row r="36" spans="2:15" x14ac:dyDescent="0.35">
      <c r="B36" s="11" t="s">
        <v>83</v>
      </c>
      <c r="C36" s="64">
        <v>5.5</v>
      </c>
      <c r="D36" s="64">
        <v>5.5</v>
      </c>
      <c r="E36" s="64">
        <v>6.5</v>
      </c>
      <c r="F36" s="64">
        <v>5</v>
      </c>
      <c r="G36" s="14"/>
      <c r="H36" s="86"/>
      <c r="I36" s="86"/>
      <c r="J36" s="86" t="str">
        <f t="shared" si="1"/>
        <v>Kock 6</v>
      </c>
      <c r="K36" s="100">
        <f t="shared" si="0"/>
        <v>6</v>
      </c>
      <c r="L36" s="100">
        <f t="shared" si="0"/>
        <v>5.5</v>
      </c>
      <c r="M36" s="100">
        <f t="shared" si="0"/>
        <v>5.5</v>
      </c>
      <c r="N36" s="100">
        <f t="shared" si="0"/>
        <v>5.5</v>
      </c>
      <c r="O36" s="100"/>
    </row>
    <row r="37" spans="2:15" x14ac:dyDescent="0.35">
      <c r="B37" s="11" t="s">
        <v>84</v>
      </c>
      <c r="C37" s="64">
        <v>6</v>
      </c>
      <c r="D37" s="64">
        <v>5.5</v>
      </c>
      <c r="E37" s="64">
        <v>5.5</v>
      </c>
      <c r="F37" s="64">
        <v>5.5</v>
      </c>
      <c r="G37" s="14"/>
      <c r="H37" s="86"/>
      <c r="I37" s="86"/>
      <c r="J37" s="86" t="e">
        <f>#REF!</f>
        <v>#REF!</v>
      </c>
      <c r="K37" s="100" t="e">
        <f>#REF!</f>
        <v>#REF!</v>
      </c>
      <c r="L37" s="100" t="e">
        <f>#REF!</f>
        <v>#REF!</v>
      </c>
      <c r="M37" s="100" t="e">
        <f>#REF!</f>
        <v>#REF!</v>
      </c>
      <c r="N37" s="100" t="e">
        <f>#REF!</f>
        <v>#REF!</v>
      </c>
      <c r="O37" s="100"/>
    </row>
    <row r="38" spans="2:15" x14ac:dyDescent="0.35">
      <c r="B38" s="11" t="s">
        <v>85</v>
      </c>
      <c r="C38" s="64">
        <v>6.5</v>
      </c>
      <c r="D38" s="64">
        <v>5</v>
      </c>
      <c r="E38" s="64">
        <v>4.5</v>
      </c>
      <c r="F38" s="64">
        <v>6</v>
      </c>
      <c r="G38" s="14"/>
      <c r="H38" s="86"/>
      <c r="I38" s="86"/>
      <c r="J38" s="86"/>
      <c r="K38" s="97"/>
      <c r="L38" s="97"/>
      <c r="M38" s="97"/>
      <c r="N38" s="97"/>
      <c r="O38" s="97"/>
    </row>
    <row r="39" spans="2:15" x14ac:dyDescent="0.35">
      <c r="B39" s="11" t="s">
        <v>86</v>
      </c>
      <c r="C39" s="14">
        <f>SUM(C32:C38)</f>
        <v>41.5</v>
      </c>
      <c r="D39" s="14">
        <f>SUM(D32:D38)</f>
        <v>36.5</v>
      </c>
      <c r="E39" s="14">
        <f>SUM(E32:E38)</f>
        <v>36</v>
      </c>
      <c r="F39" s="14">
        <f>SUM(F32:F38)*2</f>
        <v>79</v>
      </c>
      <c r="G39" s="61">
        <f>SUM(C39:F39)/C25</f>
        <v>27.571428571428573</v>
      </c>
      <c r="H39" s="86"/>
      <c r="I39" s="86"/>
      <c r="J39" s="86"/>
      <c r="K39" s="86"/>
      <c r="L39" s="86"/>
      <c r="M39" s="86"/>
      <c r="N39" s="86"/>
      <c r="O39" s="86"/>
    </row>
    <row r="40" spans="2:15" x14ac:dyDescent="0.35">
      <c r="B40" s="15" t="s">
        <v>87</v>
      </c>
      <c r="C40" s="16">
        <f>C39/C25</f>
        <v>5.9285714285714288</v>
      </c>
      <c r="D40" s="16">
        <f>D39/C25</f>
        <v>5.2142857142857144</v>
      </c>
      <c r="E40" s="16">
        <f>E39/C25</f>
        <v>5.1428571428571432</v>
      </c>
      <c r="F40" s="16">
        <f>F39/C25</f>
        <v>11.285714285714286</v>
      </c>
      <c r="G40" s="66">
        <f>SUM(C40:F40)</f>
        <v>27.571428571428569</v>
      </c>
      <c r="H40" s="86"/>
      <c r="I40" s="86"/>
      <c r="J40" s="86"/>
      <c r="K40" s="86"/>
      <c r="L40" s="86"/>
      <c r="M40" s="86"/>
      <c r="N40" s="86"/>
      <c r="O40" s="86"/>
    </row>
    <row r="43" spans="2:15" ht="21" x14ac:dyDescent="0.5">
      <c r="B43" s="2" t="s">
        <v>88</v>
      </c>
      <c r="C43" s="86"/>
      <c r="D43" s="86"/>
      <c r="E43" s="86"/>
      <c r="F43" s="86"/>
      <c r="G43" s="2" t="s">
        <v>89</v>
      </c>
      <c r="H43" s="86"/>
      <c r="I43" s="86"/>
      <c r="J43" s="86"/>
      <c r="K43" s="86"/>
      <c r="L43" s="86"/>
      <c r="M43" s="86"/>
      <c r="N43" s="86"/>
      <c r="O43" s="86"/>
    </row>
    <row r="44" spans="2:15" ht="21" x14ac:dyDescent="0.5">
      <c r="B44" s="2" t="s">
        <v>90</v>
      </c>
      <c r="C44" s="4" t="s">
        <v>138</v>
      </c>
      <c r="D44" s="4"/>
      <c r="E44" s="4"/>
      <c r="F44" s="4"/>
      <c r="G44" s="2" t="s">
        <v>92</v>
      </c>
      <c r="H44" s="4" t="s">
        <v>139</v>
      </c>
      <c r="I44" s="86"/>
      <c r="J44" s="86"/>
      <c r="K44" s="86"/>
      <c r="L44" s="86"/>
      <c r="M44" s="86"/>
      <c r="N44" s="86"/>
      <c r="O44" s="86"/>
    </row>
    <row r="45" spans="2:15" ht="21" x14ac:dyDescent="0.5">
      <c r="B45" s="2" t="s">
        <v>94</v>
      </c>
      <c r="C45" s="4" t="s">
        <v>140</v>
      </c>
      <c r="D45" s="4"/>
      <c r="E45" s="4"/>
      <c r="F45" s="4"/>
      <c r="G45" s="4"/>
      <c r="H45" s="4" t="s">
        <v>141</v>
      </c>
      <c r="I45" s="86"/>
      <c r="J45" s="86"/>
      <c r="K45" s="86"/>
      <c r="L45" s="86"/>
      <c r="M45" s="86"/>
      <c r="N45" s="86"/>
      <c r="O45" s="86"/>
    </row>
    <row r="46" spans="2:15" ht="21" x14ac:dyDescent="0.5">
      <c r="B46" s="2" t="s">
        <v>97</v>
      </c>
      <c r="C46" s="4" t="s">
        <v>142</v>
      </c>
      <c r="D46" s="4"/>
      <c r="E46" s="4"/>
      <c r="F46" s="4"/>
      <c r="G46" s="4"/>
      <c r="H46" s="4" t="s">
        <v>143</v>
      </c>
      <c r="I46" s="86"/>
      <c r="J46" s="86"/>
      <c r="K46" s="86"/>
      <c r="L46" s="86"/>
      <c r="M46" s="86"/>
      <c r="N46" s="86"/>
      <c r="O46" s="86"/>
    </row>
    <row r="47" spans="2:15" ht="21" x14ac:dyDescent="0.5">
      <c r="B47" s="2" t="s">
        <v>100</v>
      </c>
      <c r="C47" s="4" t="s">
        <v>101</v>
      </c>
      <c r="D47" s="4"/>
      <c r="E47" s="4"/>
      <c r="F47" s="4"/>
      <c r="G47" s="4"/>
      <c r="H47" s="4"/>
      <c r="I47" s="86"/>
      <c r="J47" s="86"/>
      <c r="K47" s="86"/>
      <c r="L47" s="86"/>
      <c r="M47" s="86"/>
      <c r="N47" s="86"/>
      <c r="O47" s="86"/>
    </row>
    <row r="48" spans="2:15" ht="21" x14ac:dyDescent="0.5">
      <c r="B48" s="2" t="s">
        <v>103</v>
      </c>
      <c r="C48" s="4" t="s">
        <v>144</v>
      </c>
      <c r="D48" s="4"/>
      <c r="E48" s="4"/>
      <c r="F48" s="4"/>
      <c r="G48" s="2" t="s">
        <v>105</v>
      </c>
      <c r="H48" s="4" t="s">
        <v>145</v>
      </c>
      <c r="I48" s="86"/>
      <c r="J48" s="86"/>
      <c r="K48" s="86"/>
      <c r="L48" s="86"/>
      <c r="M48" s="86"/>
      <c r="N48" s="86"/>
      <c r="O48" s="86"/>
    </row>
    <row r="49" spans="2:9" ht="21" x14ac:dyDescent="0.5">
      <c r="B49" s="2" t="s">
        <v>146</v>
      </c>
      <c r="C49" s="4" t="s">
        <v>108</v>
      </c>
      <c r="D49" s="4"/>
      <c r="E49" s="4"/>
      <c r="F49" s="4"/>
      <c r="G49" s="4"/>
      <c r="H49" s="4" t="s">
        <v>147</v>
      </c>
      <c r="I49" s="86"/>
    </row>
    <row r="50" spans="2:9" ht="21" x14ac:dyDescent="0.5">
      <c r="B50" s="2" t="s">
        <v>148</v>
      </c>
      <c r="C50" s="4" t="s">
        <v>110</v>
      </c>
      <c r="D50" s="4"/>
      <c r="E50" s="4"/>
      <c r="F50" s="4"/>
      <c r="G50" s="4"/>
      <c r="H50" s="4"/>
      <c r="I50" s="86"/>
    </row>
    <row r="51" spans="2:9" ht="21" x14ac:dyDescent="0.5">
      <c r="B51" s="2" t="s">
        <v>111</v>
      </c>
      <c r="C51" s="4" t="s">
        <v>149</v>
      </c>
      <c r="D51" s="4"/>
      <c r="E51" s="4"/>
      <c r="F51" s="4"/>
      <c r="G51" s="2" t="s">
        <v>113</v>
      </c>
      <c r="H51" s="4" t="s">
        <v>150</v>
      </c>
      <c r="I51" s="86"/>
    </row>
    <row r="52" spans="2:9" ht="21" x14ac:dyDescent="0.5">
      <c r="B52" s="2" t="s">
        <v>115</v>
      </c>
      <c r="C52" s="4" t="s">
        <v>151</v>
      </c>
      <c r="D52" s="4"/>
      <c r="E52" s="4"/>
      <c r="F52" s="4"/>
      <c r="G52" s="4"/>
      <c r="H52" s="4" t="s">
        <v>152</v>
      </c>
      <c r="I52" s="86"/>
    </row>
    <row r="53" spans="2:9" ht="21" x14ac:dyDescent="0.5">
      <c r="B53" s="2" t="s">
        <v>118</v>
      </c>
      <c r="C53" s="4"/>
      <c r="D53" s="4"/>
      <c r="E53" s="4"/>
      <c r="F53" s="4"/>
      <c r="G53" s="4"/>
      <c r="H53" s="4" t="s">
        <v>153</v>
      </c>
      <c r="I53" s="86"/>
    </row>
    <row r="54" spans="2:9" ht="21" x14ac:dyDescent="0.5">
      <c r="B54" s="2" t="s">
        <v>120</v>
      </c>
      <c r="C54" s="4"/>
      <c r="D54" s="4"/>
      <c r="E54" s="4"/>
      <c r="F54" s="4"/>
      <c r="G54" s="2" t="s">
        <v>121</v>
      </c>
      <c r="H54" s="4" t="s">
        <v>154</v>
      </c>
      <c r="I54" s="86"/>
    </row>
    <row r="55" spans="2:9" ht="21" x14ac:dyDescent="0.5">
      <c r="B55" s="2" t="s">
        <v>123</v>
      </c>
      <c r="C55" s="4"/>
      <c r="D55" s="4"/>
      <c r="E55" s="4"/>
      <c r="F55" s="4"/>
      <c r="G55" s="4"/>
      <c r="H55" s="4" t="s">
        <v>155</v>
      </c>
      <c r="I55" s="86"/>
    </row>
    <row r="56" spans="2:9" ht="21" x14ac:dyDescent="0.5">
      <c r="B56" s="2"/>
      <c r="C56" s="4"/>
      <c r="D56" s="4"/>
      <c r="E56" s="4"/>
      <c r="F56" s="4"/>
      <c r="G56" s="4"/>
      <c r="H56" s="4" t="s">
        <v>156</v>
      </c>
      <c r="I56" s="86"/>
    </row>
    <row r="57" spans="2:9" ht="21" x14ac:dyDescent="0.5">
      <c r="B57" s="2" t="s">
        <v>126</v>
      </c>
      <c r="C57" s="4" t="s">
        <v>157</v>
      </c>
      <c r="D57" s="4"/>
      <c r="E57" s="4"/>
      <c r="F57" s="86"/>
      <c r="G57" s="4"/>
      <c r="H57" s="4" t="s">
        <v>158</v>
      </c>
      <c r="I57" s="86"/>
    </row>
    <row r="58" spans="2:9" ht="21" x14ac:dyDescent="0.5">
      <c r="B58" s="4"/>
      <c r="C58" s="4" t="s">
        <v>159</v>
      </c>
      <c r="D58" s="4"/>
      <c r="E58" s="4"/>
      <c r="F58" s="86"/>
      <c r="G58" s="2"/>
      <c r="H58" s="4" t="s">
        <v>160</v>
      </c>
      <c r="I58" s="86"/>
    </row>
    <row r="59" spans="2:9" ht="21" x14ac:dyDescent="0.5">
      <c r="B59" s="4"/>
      <c r="C59" s="4" t="s">
        <v>161</v>
      </c>
      <c r="D59" s="4"/>
      <c r="E59" s="4"/>
      <c r="F59" s="86"/>
      <c r="G59" s="4"/>
      <c r="H59" s="4"/>
      <c r="I59" s="86"/>
    </row>
    <row r="60" spans="2:9" ht="21" x14ac:dyDescent="0.5">
      <c r="B60" s="79"/>
      <c r="C60" s="4" t="s">
        <v>162</v>
      </c>
      <c r="D60" s="4"/>
      <c r="E60" s="4"/>
      <c r="F60" s="86"/>
      <c r="G60" s="4"/>
      <c r="H60" s="4"/>
      <c r="I60" s="86"/>
    </row>
    <row r="61" spans="2:9" ht="21" x14ac:dyDescent="0.5">
      <c r="B61" s="5"/>
      <c r="C61" s="4" t="s">
        <v>163</v>
      </c>
      <c r="D61" s="4"/>
      <c r="E61" s="4"/>
      <c r="F61" s="86"/>
      <c r="G61" s="2"/>
      <c r="H61" s="4"/>
      <c r="I61" s="86"/>
    </row>
    <row r="62" spans="2:9" ht="18.649999999999999" customHeight="1" x14ac:dyDescent="0.5">
      <c r="B62" s="80"/>
      <c r="C62" s="4"/>
      <c r="D62" s="4"/>
      <c r="E62" s="4"/>
      <c r="F62" s="86"/>
      <c r="G62" s="86"/>
      <c r="H62" s="4"/>
      <c r="I62" s="86"/>
    </row>
    <row r="63" spans="2:9" ht="18.649999999999999" customHeight="1" x14ac:dyDescent="0.5">
      <c r="B63" s="96"/>
      <c r="C63" s="4"/>
      <c r="D63" s="4"/>
      <c r="E63" s="4"/>
      <c r="F63" s="86"/>
      <c r="G63" s="96"/>
      <c r="H63" s="4"/>
      <c r="I63" s="86"/>
    </row>
    <row r="64" spans="2:9" ht="21" x14ac:dyDescent="0.5">
      <c r="B64" s="96"/>
      <c r="C64" s="4"/>
      <c r="D64" s="4"/>
      <c r="E64" s="4"/>
      <c r="F64" s="86"/>
      <c r="G64" s="86"/>
      <c r="H64" s="4"/>
      <c r="I64" s="86"/>
    </row>
    <row r="65" spans="2:9" ht="21" x14ac:dyDescent="0.5">
      <c r="B65" s="96"/>
      <c r="C65" s="5"/>
      <c r="D65" s="4"/>
      <c r="E65" s="4"/>
      <c r="F65" s="86"/>
      <c r="G65" s="96"/>
      <c r="H65" s="86"/>
      <c r="I65" s="86"/>
    </row>
    <row r="66" spans="2:9" ht="21" x14ac:dyDescent="0.5">
      <c r="B66" s="96"/>
      <c r="C66" s="5"/>
      <c r="D66" s="4"/>
      <c r="E66" s="4"/>
      <c r="F66" s="86"/>
      <c r="G66" s="18"/>
      <c r="H66" s="86"/>
      <c r="I66" s="86"/>
    </row>
    <row r="67" spans="2:9" ht="21" x14ac:dyDescent="0.5">
      <c r="B67" s="96"/>
      <c r="C67" s="5"/>
      <c r="D67" s="4"/>
      <c r="E67" s="4"/>
      <c r="F67" s="86"/>
      <c r="G67" s="86"/>
      <c r="H67" s="86"/>
      <c r="I67" s="86"/>
    </row>
    <row r="68" spans="2:9" ht="21" x14ac:dyDescent="0.5">
      <c r="B68" s="96"/>
      <c r="C68" s="5"/>
      <c r="D68" s="4"/>
      <c r="E68" s="4"/>
      <c r="F68" s="86"/>
      <c r="G68" s="86"/>
      <c r="H68" s="86"/>
      <c r="I68" s="86"/>
    </row>
    <row r="69" spans="2:9" ht="21" x14ac:dyDescent="0.5">
      <c r="B69" s="96"/>
      <c r="C69" s="5"/>
      <c r="D69" s="4"/>
      <c r="E69" s="4"/>
      <c r="F69" s="86"/>
      <c r="G69" s="86"/>
      <c r="H69" s="86"/>
      <c r="I69" s="86"/>
    </row>
    <row r="70" spans="2:9" ht="21" x14ac:dyDescent="0.5">
      <c r="B70" s="96"/>
      <c r="C70" s="5"/>
      <c r="D70" s="4"/>
      <c r="E70" s="4"/>
      <c r="F70" s="86"/>
      <c r="G70" s="86"/>
      <c r="H70" s="86"/>
      <c r="I70" s="86"/>
    </row>
    <row r="71" spans="2:9" ht="21" x14ac:dyDescent="0.5">
      <c r="B71" s="96"/>
      <c r="C71" s="5"/>
      <c r="D71" s="4"/>
      <c r="E71" s="4"/>
      <c r="F71" s="86"/>
      <c r="G71" s="86"/>
      <c r="H71" s="86"/>
      <c r="I71" s="86"/>
    </row>
    <row r="72" spans="2:9" x14ac:dyDescent="0.35">
      <c r="B72" s="96"/>
      <c r="C72" s="96"/>
      <c r="D72" s="86"/>
      <c r="E72" s="86"/>
      <c r="F72" s="86"/>
      <c r="G72" s="86"/>
      <c r="H72" s="86"/>
      <c r="I72" s="86"/>
    </row>
    <row r="73" spans="2:9" x14ac:dyDescent="0.35">
      <c r="B73" s="6"/>
      <c r="C73" s="23"/>
      <c r="D73" s="23"/>
      <c r="E73" s="23"/>
      <c r="F73" s="23"/>
      <c r="G73" s="86"/>
      <c r="H73" s="96"/>
      <c r="I73" s="96"/>
    </row>
    <row r="74" spans="2:9" x14ac:dyDescent="0.35">
      <c r="B74" s="6"/>
      <c r="C74" s="23"/>
      <c r="D74" s="23"/>
      <c r="E74" s="23"/>
      <c r="F74" s="23"/>
      <c r="G74" s="86"/>
      <c r="H74" s="96"/>
      <c r="I74" s="96"/>
    </row>
    <row r="75" spans="2:9" x14ac:dyDescent="0.35">
      <c r="B75" s="6"/>
      <c r="C75" s="6"/>
      <c r="D75" s="6"/>
      <c r="E75" s="6"/>
      <c r="F75" s="6"/>
      <c r="G75" s="86"/>
      <c r="H75" s="96"/>
      <c r="I75" s="96"/>
    </row>
    <row r="76" spans="2:9" x14ac:dyDescent="0.35">
      <c r="B76" s="6"/>
      <c r="C76" s="6"/>
      <c r="D76" s="6"/>
      <c r="E76" s="6"/>
      <c r="F76" s="6"/>
      <c r="G76" s="86"/>
      <c r="H76" s="96"/>
      <c r="I76" s="96"/>
    </row>
    <row r="77" spans="2:9" x14ac:dyDescent="0.35">
      <c r="B77" s="6"/>
      <c r="C77" s="22"/>
      <c r="D77" s="22"/>
      <c r="E77" s="22"/>
      <c r="F77" s="22"/>
      <c r="G77" s="6"/>
      <c r="H77" s="96"/>
      <c r="I77" s="96"/>
    </row>
    <row r="78" spans="2:9" x14ac:dyDescent="0.35">
      <c r="B78" s="6"/>
      <c r="C78" s="6"/>
      <c r="D78" s="6"/>
      <c r="E78" s="6"/>
      <c r="F78" s="6"/>
      <c r="G78" s="6"/>
      <c r="H78" s="96"/>
      <c r="I78" s="96"/>
    </row>
    <row r="79" spans="2:9" ht="23.5" customHeight="1" x14ac:dyDescent="0.35">
      <c r="B79" s="17"/>
      <c r="C79" s="17"/>
      <c r="D79" s="17"/>
      <c r="E79" s="17"/>
      <c r="F79" s="17"/>
      <c r="G79" s="6"/>
      <c r="H79" s="96"/>
      <c r="I79" s="96"/>
    </row>
    <row r="80" spans="2:9" ht="23.5" customHeight="1" x14ac:dyDescent="0.35">
      <c r="B80" s="17"/>
      <c r="C80" s="17"/>
      <c r="D80" s="17"/>
      <c r="E80" s="17"/>
      <c r="F80" s="17"/>
      <c r="G80" s="6"/>
      <c r="H80" s="96"/>
      <c r="I80" s="96"/>
    </row>
    <row r="81" spans="2:9" ht="33.65" customHeight="1" x14ac:dyDescent="0.35">
      <c r="B81" s="17"/>
      <c r="C81" s="17"/>
      <c r="D81" s="17"/>
      <c r="E81" s="17"/>
      <c r="F81" s="17"/>
      <c r="G81" s="22"/>
      <c r="H81" s="96"/>
      <c r="I81" s="96"/>
    </row>
    <row r="82" spans="2:9" x14ac:dyDescent="0.35">
      <c r="B82" s="8"/>
      <c r="C82" s="6"/>
      <c r="D82" s="6"/>
      <c r="E82" s="6"/>
      <c r="F82" s="6"/>
      <c r="G82" s="6"/>
      <c r="H82" s="96"/>
      <c r="I82" s="96"/>
    </row>
    <row r="83" spans="2:9" x14ac:dyDescent="0.35">
      <c r="B83" s="6"/>
      <c r="C83" s="6"/>
      <c r="D83" s="6"/>
      <c r="E83" s="6"/>
      <c r="F83" s="6"/>
      <c r="G83" s="17"/>
      <c r="H83" s="96"/>
      <c r="I83" s="96"/>
    </row>
    <row r="84" spans="2:9" x14ac:dyDescent="0.35">
      <c r="B84" s="6"/>
      <c r="C84" s="6"/>
      <c r="D84" s="6"/>
      <c r="E84" s="6"/>
      <c r="F84" s="6"/>
      <c r="G84" s="17"/>
      <c r="H84" s="96"/>
      <c r="I84" s="96"/>
    </row>
    <row r="85" spans="2:9" x14ac:dyDescent="0.35">
      <c r="B85" s="6"/>
      <c r="C85" s="24"/>
      <c r="D85" s="24"/>
      <c r="E85" s="24"/>
      <c r="F85" s="24"/>
      <c r="G85" s="17"/>
      <c r="H85" s="96"/>
      <c r="I85" s="96"/>
    </row>
    <row r="86" spans="2:9" x14ac:dyDescent="0.35">
      <c r="B86" s="6"/>
      <c r="C86" s="6"/>
      <c r="D86" s="6"/>
      <c r="E86" s="6"/>
      <c r="F86" s="6"/>
      <c r="G86" s="6"/>
      <c r="H86" s="96"/>
      <c r="I86" s="96"/>
    </row>
    <row r="87" spans="2:9" x14ac:dyDescent="0.35">
      <c r="B87" s="6"/>
      <c r="C87" s="6"/>
      <c r="D87" s="6"/>
      <c r="E87" s="6"/>
      <c r="F87" s="6"/>
      <c r="G87" s="6"/>
      <c r="H87" s="96"/>
      <c r="I87" s="96"/>
    </row>
    <row r="88" spans="2:9" x14ac:dyDescent="0.35">
      <c r="B88" s="6"/>
      <c r="C88" s="6"/>
      <c r="D88" s="6"/>
      <c r="E88" s="6"/>
      <c r="F88" s="6"/>
      <c r="G88" s="6"/>
      <c r="H88" s="96"/>
      <c r="I88" s="96"/>
    </row>
    <row r="89" spans="2:9" x14ac:dyDescent="0.35">
      <c r="B89" s="6"/>
      <c r="C89" s="24"/>
      <c r="D89" s="24"/>
      <c r="E89" s="24"/>
      <c r="F89" s="24"/>
      <c r="G89" s="6"/>
      <c r="H89" s="96"/>
      <c r="I89" s="96"/>
    </row>
    <row r="90" spans="2:9" x14ac:dyDescent="0.35">
      <c r="B90" s="6"/>
      <c r="C90" s="24"/>
      <c r="D90" s="24"/>
      <c r="E90" s="24"/>
      <c r="F90" s="24"/>
      <c r="G90" s="6"/>
      <c r="H90" s="96"/>
      <c r="I90" s="96"/>
    </row>
    <row r="91" spans="2:9" x14ac:dyDescent="0.35">
      <c r="B91" s="6"/>
      <c r="C91" s="6"/>
      <c r="D91" s="6"/>
      <c r="E91" s="6"/>
      <c r="F91" s="6"/>
      <c r="G91" s="6"/>
      <c r="H91" s="96"/>
      <c r="I91" s="96"/>
    </row>
    <row r="92" spans="2:9" x14ac:dyDescent="0.35">
      <c r="B92" s="6"/>
      <c r="C92" s="6"/>
      <c r="D92" s="6"/>
      <c r="E92" s="6"/>
      <c r="F92" s="6"/>
      <c r="G92" s="6"/>
      <c r="H92" s="96"/>
      <c r="I92" s="96"/>
    </row>
    <row r="93" spans="2:9" x14ac:dyDescent="0.35">
      <c r="B93" s="6"/>
      <c r="C93" s="6"/>
      <c r="D93" s="6"/>
      <c r="E93" s="6"/>
      <c r="F93" s="6"/>
      <c r="G93" s="6"/>
      <c r="H93" s="96"/>
      <c r="I93" s="96"/>
    </row>
    <row r="94" spans="2:9" x14ac:dyDescent="0.35">
      <c r="B94" s="6"/>
      <c r="C94" s="6"/>
      <c r="D94" s="6"/>
      <c r="E94" s="6"/>
      <c r="F94" s="6"/>
      <c r="G94" s="6"/>
      <c r="H94" s="96"/>
      <c r="I94" s="96"/>
    </row>
    <row r="95" spans="2:9" x14ac:dyDescent="0.35">
      <c r="B95" s="6"/>
      <c r="C95" s="22"/>
      <c r="D95" s="22"/>
      <c r="E95" s="22"/>
      <c r="F95" s="22"/>
      <c r="G95" s="6"/>
      <c r="H95" s="96"/>
      <c r="I95" s="96"/>
    </row>
    <row r="96" spans="2:9" x14ac:dyDescent="0.35">
      <c r="B96" s="6"/>
      <c r="C96" s="6"/>
      <c r="D96" s="6"/>
      <c r="E96" s="6"/>
      <c r="F96" s="6"/>
      <c r="G96" s="6"/>
      <c r="H96" s="96"/>
      <c r="I96" s="96"/>
    </row>
    <row r="97" spans="2:9" x14ac:dyDescent="0.35">
      <c r="B97" s="6"/>
      <c r="C97" s="6"/>
      <c r="D97" s="6"/>
      <c r="E97" s="6"/>
      <c r="F97" s="6"/>
      <c r="G97" s="6"/>
      <c r="H97" s="96"/>
      <c r="I97" s="96"/>
    </row>
    <row r="98" spans="2:9" x14ac:dyDescent="0.35">
      <c r="B98" s="6"/>
      <c r="C98" s="6"/>
      <c r="D98" s="6"/>
      <c r="E98" s="6"/>
      <c r="F98" s="6"/>
      <c r="G98" s="6"/>
      <c r="H98" s="96"/>
      <c r="I98" s="96"/>
    </row>
    <row r="99" spans="2:9" x14ac:dyDescent="0.35">
      <c r="B99" s="8"/>
      <c r="C99" s="6"/>
      <c r="D99" s="6"/>
      <c r="E99" s="6"/>
      <c r="F99" s="6"/>
      <c r="G99" s="22"/>
      <c r="H99" s="96"/>
      <c r="I99" s="96"/>
    </row>
    <row r="100" spans="2:9" x14ac:dyDescent="0.35">
      <c r="B100" s="6"/>
      <c r="C100" s="6"/>
      <c r="D100" s="6"/>
      <c r="E100" s="6"/>
      <c r="F100" s="6"/>
      <c r="G100" s="6"/>
      <c r="H100" s="96"/>
      <c r="I100" s="96"/>
    </row>
    <row r="101" spans="2:9" x14ac:dyDescent="0.35">
      <c r="B101" s="6"/>
      <c r="C101" s="6"/>
      <c r="D101" s="6"/>
      <c r="E101" s="6"/>
      <c r="F101" s="6"/>
      <c r="G101" s="6"/>
      <c r="H101" s="96"/>
      <c r="I101" s="96"/>
    </row>
    <row r="102" spans="2:9" x14ac:dyDescent="0.35">
      <c r="B102" s="6"/>
      <c r="C102" s="6"/>
      <c r="D102" s="6"/>
      <c r="E102" s="6"/>
      <c r="F102" s="6"/>
      <c r="G102" s="6"/>
      <c r="H102" s="96"/>
      <c r="I102" s="96"/>
    </row>
    <row r="103" spans="2:9" x14ac:dyDescent="0.35">
      <c r="B103" s="6"/>
      <c r="C103" s="6"/>
      <c r="D103" s="6"/>
      <c r="E103" s="6"/>
      <c r="F103" s="6"/>
      <c r="G103" s="6"/>
      <c r="H103" s="96"/>
      <c r="I103" s="96"/>
    </row>
    <row r="104" spans="2:9" x14ac:dyDescent="0.35">
      <c r="B104" s="6"/>
      <c r="C104" s="6"/>
      <c r="D104" s="6"/>
      <c r="E104" s="6"/>
      <c r="F104" s="6"/>
      <c r="G104" s="6"/>
      <c r="H104" s="96"/>
      <c r="I104" s="96"/>
    </row>
    <row r="105" spans="2:9" x14ac:dyDescent="0.35">
      <c r="B105" s="6"/>
      <c r="C105" s="6"/>
      <c r="D105" s="6"/>
      <c r="E105" s="6"/>
      <c r="F105" s="6"/>
      <c r="G105" s="6"/>
      <c r="H105" s="96"/>
      <c r="I105" s="96"/>
    </row>
    <row r="106" spans="2:9" x14ac:dyDescent="0.35">
      <c r="B106" s="6"/>
      <c r="C106" s="24"/>
      <c r="D106" s="24"/>
      <c r="E106" s="24"/>
      <c r="F106" s="24"/>
      <c r="G106" s="6"/>
      <c r="H106" s="96"/>
      <c r="I106" s="96"/>
    </row>
    <row r="107" spans="2:9" x14ac:dyDescent="0.35">
      <c r="B107" s="6"/>
      <c r="C107" s="24"/>
      <c r="D107" s="24"/>
      <c r="E107" s="24"/>
      <c r="F107" s="24"/>
      <c r="G107" s="6"/>
      <c r="H107" s="96"/>
      <c r="I107" s="96"/>
    </row>
    <row r="108" spans="2:9" x14ac:dyDescent="0.35">
      <c r="B108" s="6"/>
      <c r="C108" s="6"/>
      <c r="D108" s="6"/>
      <c r="E108" s="6"/>
      <c r="F108" s="6"/>
      <c r="G108" s="6"/>
      <c r="H108" s="96"/>
      <c r="I108" s="96"/>
    </row>
    <row r="109" spans="2:9" x14ac:dyDescent="0.35">
      <c r="B109" s="6"/>
      <c r="C109" s="6"/>
      <c r="D109" s="6"/>
      <c r="E109" s="6"/>
      <c r="F109" s="6"/>
      <c r="G109" s="6"/>
      <c r="H109" s="96"/>
      <c r="I109" s="96"/>
    </row>
    <row r="110" spans="2:9" x14ac:dyDescent="0.35">
      <c r="B110" s="6"/>
      <c r="C110" s="6"/>
      <c r="D110" s="6"/>
      <c r="E110" s="6"/>
      <c r="F110" s="6"/>
      <c r="G110" s="6"/>
      <c r="H110" s="96"/>
      <c r="I110" s="96"/>
    </row>
    <row r="111" spans="2:9" x14ac:dyDescent="0.35">
      <c r="B111" s="6"/>
      <c r="C111" s="6"/>
      <c r="D111" s="6"/>
      <c r="E111" s="6"/>
      <c r="F111" s="6"/>
      <c r="G111" s="6"/>
      <c r="H111" s="96"/>
      <c r="I111" s="96"/>
    </row>
    <row r="112" spans="2:9" x14ac:dyDescent="0.35">
      <c r="B112" s="6"/>
      <c r="C112" s="22"/>
      <c r="D112" s="6"/>
      <c r="E112" s="22"/>
      <c r="F112" s="22"/>
      <c r="G112" s="6"/>
      <c r="H112" s="96"/>
      <c r="I112" s="96"/>
    </row>
    <row r="113" spans="2:9" x14ac:dyDescent="0.35">
      <c r="B113" s="6"/>
      <c r="C113" s="6"/>
      <c r="D113" s="6"/>
      <c r="E113" s="6"/>
      <c r="F113" s="6"/>
      <c r="G113" s="6"/>
      <c r="H113" s="96"/>
      <c r="I113" s="96"/>
    </row>
    <row r="114" spans="2:9" x14ac:dyDescent="0.35">
      <c r="B114" s="6"/>
      <c r="C114" s="6"/>
      <c r="D114" s="6"/>
      <c r="E114" s="6"/>
      <c r="F114" s="6"/>
      <c r="G114" s="6"/>
      <c r="H114" s="96"/>
      <c r="I114" s="96"/>
    </row>
    <row r="115" spans="2:9" x14ac:dyDescent="0.35">
      <c r="B115" s="9"/>
      <c r="C115" s="9"/>
      <c r="D115" s="9"/>
      <c r="E115" s="9"/>
      <c r="F115" s="9"/>
      <c r="G115" s="6"/>
      <c r="H115" s="86"/>
      <c r="I115" s="86"/>
    </row>
    <row r="116" spans="2:9" x14ac:dyDescent="0.35">
      <c r="B116" s="9"/>
      <c r="C116" s="9"/>
      <c r="D116" s="9"/>
      <c r="E116" s="9"/>
      <c r="F116" s="9"/>
      <c r="G116" s="6"/>
      <c r="H116" s="86"/>
      <c r="I116" s="86"/>
    </row>
    <row r="117" spans="2:9" x14ac:dyDescent="0.35">
      <c r="B117" s="86"/>
      <c r="C117" s="86"/>
      <c r="D117" s="86"/>
      <c r="E117" s="86"/>
      <c r="F117" s="86"/>
      <c r="G117" s="6"/>
      <c r="H117" s="86"/>
      <c r="I117" s="86"/>
    </row>
    <row r="118" spans="2:9" x14ac:dyDescent="0.35">
      <c r="B118" s="86"/>
      <c r="C118" s="86"/>
      <c r="D118" s="86"/>
      <c r="E118" s="86"/>
      <c r="F118" s="86"/>
      <c r="G118" s="6"/>
      <c r="H118" s="86"/>
      <c r="I118" s="86"/>
    </row>
    <row r="119" spans="2:9" x14ac:dyDescent="0.35">
      <c r="B119" s="86"/>
      <c r="C119" s="86"/>
      <c r="D119" s="86"/>
      <c r="E119" s="86"/>
      <c r="F119" s="86"/>
      <c r="G119" s="9"/>
      <c r="H119" s="86"/>
      <c r="I119" s="86"/>
    </row>
    <row r="120" spans="2:9" x14ac:dyDescent="0.35">
      <c r="B120" s="86"/>
      <c r="C120" s="86"/>
      <c r="D120" s="86"/>
      <c r="E120" s="86"/>
      <c r="F120" s="86"/>
      <c r="G120" s="9"/>
      <c r="H120" s="86"/>
      <c r="I120" s="86"/>
    </row>
  </sheetData>
  <conditionalFormatting sqref="C32">
    <cfRule type="cellIs" dxfId="51" priority="13" operator="greaterThan">
      <formula>10</formula>
    </cfRule>
  </conditionalFormatting>
  <conditionalFormatting sqref="C32:F38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5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8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29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0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114"/>
  <sheetViews>
    <sheetView topLeftCell="A33" workbookViewId="0">
      <selection activeCell="H57" sqref="H57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3.26953125" style="1" customWidth="1"/>
    <col min="4" max="4" width="12.26953125" style="1" customWidth="1"/>
    <col min="5" max="5" width="13.26953125" style="1" customWidth="1"/>
    <col min="6" max="6" width="13" style="1" customWidth="1"/>
    <col min="7" max="7" width="28.269531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6" ht="21" x14ac:dyDescent="0.5">
      <c r="B6" s="2" t="s">
        <v>36</v>
      </c>
      <c r="C6" s="87">
        <v>3</v>
      </c>
      <c r="D6" s="68"/>
      <c r="E6" s="86"/>
      <c r="F6" s="86"/>
    </row>
    <row r="7" spans="2:6" ht="21" x14ac:dyDescent="0.5">
      <c r="B7" s="3" t="s">
        <v>37</v>
      </c>
      <c r="C7" s="87" t="s">
        <v>164</v>
      </c>
      <c r="D7" s="69"/>
      <c r="E7" s="5"/>
      <c r="F7" s="5"/>
    </row>
    <row r="8" spans="2:6" ht="21" x14ac:dyDescent="0.5">
      <c r="B8" s="3" t="s">
        <v>39</v>
      </c>
      <c r="C8" s="87" t="s">
        <v>164</v>
      </c>
      <c r="D8" s="69"/>
      <c r="E8" s="5"/>
      <c r="F8" s="5"/>
    </row>
    <row r="9" spans="2:6" ht="21" x14ac:dyDescent="0.5">
      <c r="B9" s="3" t="s">
        <v>41</v>
      </c>
      <c r="C9" s="87" t="s">
        <v>165</v>
      </c>
      <c r="D9" s="69"/>
      <c r="E9" s="5"/>
      <c r="F9" s="5"/>
    </row>
    <row r="10" spans="2:6" ht="21" x14ac:dyDescent="0.5">
      <c r="B10" s="3" t="s">
        <v>43</v>
      </c>
      <c r="C10" s="87" t="s">
        <v>166</v>
      </c>
      <c r="D10" s="69"/>
      <c r="E10" s="5"/>
      <c r="F10" s="5"/>
    </row>
    <row r="11" spans="2:6" ht="21" x14ac:dyDescent="0.5">
      <c r="B11" s="3" t="s">
        <v>44</v>
      </c>
      <c r="C11" s="87" t="s">
        <v>167</v>
      </c>
      <c r="D11" s="70"/>
      <c r="E11" s="5"/>
      <c r="F11" s="5"/>
    </row>
    <row r="12" spans="2:6" ht="21" x14ac:dyDescent="0.5">
      <c r="B12" s="3" t="s">
        <v>46</v>
      </c>
      <c r="C12" s="87" t="s">
        <v>47</v>
      </c>
      <c r="D12" s="69"/>
      <c r="E12" s="5"/>
      <c r="F12" s="5"/>
    </row>
    <row r="13" spans="2:6" ht="21" x14ac:dyDescent="0.5">
      <c r="B13" s="3" t="s">
        <v>48</v>
      </c>
      <c r="C13" s="87" t="s">
        <v>168</v>
      </c>
      <c r="D13" s="69"/>
      <c r="E13" s="5"/>
      <c r="F13" s="5"/>
    </row>
    <row r="14" spans="2:6" ht="21" x14ac:dyDescent="0.5">
      <c r="B14" s="3" t="s">
        <v>49</v>
      </c>
      <c r="C14" s="87" t="s">
        <v>169</v>
      </c>
      <c r="D14" s="69"/>
      <c r="E14" s="5"/>
      <c r="F14" s="5"/>
    </row>
    <row r="15" spans="2:6" ht="21" x14ac:dyDescent="0.5">
      <c r="B15" s="3" t="s">
        <v>50</v>
      </c>
      <c r="C15" s="87" t="s">
        <v>170</v>
      </c>
      <c r="D15" s="69"/>
      <c r="E15" s="5"/>
      <c r="F15" s="5"/>
    </row>
    <row r="16" spans="2:6" ht="21" x14ac:dyDescent="0.5">
      <c r="B16" s="3" t="s">
        <v>52</v>
      </c>
      <c r="C16" s="87">
        <v>454.5</v>
      </c>
      <c r="D16" s="69"/>
      <c r="E16" s="5"/>
      <c r="F16" s="5"/>
    </row>
    <row r="17" spans="1:15" ht="21" x14ac:dyDescent="0.5">
      <c r="A17" s="86"/>
      <c r="B17" s="3" t="s">
        <v>53</v>
      </c>
      <c r="C17" s="87" t="s">
        <v>171</v>
      </c>
      <c r="D17" s="69"/>
      <c r="E17" s="5"/>
      <c r="F17" s="5"/>
      <c r="G17" s="86"/>
      <c r="H17" s="86"/>
      <c r="I17" s="86"/>
      <c r="J17" s="86"/>
      <c r="K17" s="86"/>
      <c r="L17" s="86"/>
      <c r="M17" s="86"/>
      <c r="N17" s="86"/>
      <c r="O17" s="86"/>
    </row>
    <row r="18" spans="1:15" ht="21" x14ac:dyDescent="0.5">
      <c r="A18" s="86"/>
      <c r="B18" s="3" t="s">
        <v>54</v>
      </c>
      <c r="C18" s="87">
        <v>4</v>
      </c>
      <c r="D18" s="69"/>
      <c r="E18" s="5"/>
      <c r="F18" s="5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21" x14ac:dyDescent="0.5">
      <c r="A19" s="86"/>
      <c r="B19" s="3" t="s">
        <v>55</v>
      </c>
      <c r="C19" s="87"/>
      <c r="D19" s="69" t="s">
        <v>172</v>
      </c>
      <c r="E19" s="5"/>
      <c r="F19" s="5"/>
      <c r="G19" s="86"/>
      <c r="H19" s="86"/>
      <c r="I19" s="86"/>
      <c r="J19" s="86"/>
      <c r="K19" s="86"/>
      <c r="L19" s="86"/>
      <c r="M19" s="86"/>
      <c r="N19" s="86"/>
      <c r="O19" s="86"/>
    </row>
    <row r="20" spans="1:15" ht="21" x14ac:dyDescent="0.5">
      <c r="A20" s="86"/>
      <c r="B20" s="3" t="s">
        <v>56</v>
      </c>
      <c r="C20" s="87" t="s">
        <v>173</v>
      </c>
      <c r="D20" s="69"/>
      <c r="E20" s="5"/>
      <c r="F20" s="5"/>
      <c r="G20" s="86"/>
      <c r="H20" s="86"/>
      <c r="I20" s="86"/>
      <c r="J20" s="86"/>
      <c r="K20" s="86"/>
      <c r="L20" s="86"/>
      <c r="M20" s="86"/>
      <c r="N20" s="86"/>
      <c r="O20" s="86"/>
    </row>
    <row r="21" spans="1:15" ht="21" x14ac:dyDescent="0.5">
      <c r="A21" s="86"/>
      <c r="B21" s="3" t="s">
        <v>57</v>
      </c>
      <c r="C21" s="87" t="s">
        <v>174</v>
      </c>
      <c r="D21" s="69"/>
      <c r="E21" s="5"/>
      <c r="F21" s="5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21" x14ac:dyDescent="0.5">
      <c r="A22" s="86"/>
      <c r="B22" s="3" t="s">
        <v>59</v>
      </c>
      <c r="C22" s="87" t="s">
        <v>175</v>
      </c>
      <c r="D22" s="69"/>
      <c r="E22" s="5"/>
      <c r="F22" s="5"/>
      <c r="G22" s="86"/>
      <c r="H22" s="86"/>
      <c r="I22" s="86"/>
      <c r="J22" s="86"/>
      <c r="K22" s="86"/>
      <c r="L22" s="86"/>
      <c r="M22" s="86"/>
      <c r="N22" s="86"/>
      <c r="O22" s="86"/>
    </row>
    <row r="23" spans="1:15" ht="21" x14ac:dyDescent="0.5">
      <c r="A23" s="86"/>
      <c r="B23" s="3" t="s">
        <v>60</v>
      </c>
      <c r="C23" s="87"/>
      <c r="D23" s="69"/>
      <c r="E23" s="5"/>
      <c r="F23" s="5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21" x14ac:dyDescent="0.5">
      <c r="A24" s="7"/>
      <c r="B24" s="3" t="s">
        <v>61</v>
      </c>
      <c r="C24" s="87" t="s">
        <v>176</v>
      </c>
      <c r="D24" s="69"/>
      <c r="E24" s="5"/>
      <c r="F24" s="5"/>
      <c r="G24" s="86"/>
      <c r="H24" s="86"/>
      <c r="I24" s="86"/>
      <c r="J24" s="86"/>
      <c r="K24" s="86"/>
      <c r="L24" s="86"/>
      <c r="M24" s="86"/>
      <c r="N24" s="86"/>
      <c r="O24" s="86"/>
    </row>
    <row r="25" spans="1:15" s="7" customFormat="1" ht="21" x14ac:dyDescent="0.5">
      <c r="B25" s="3" t="s">
        <v>63</v>
      </c>
      <c r="C25" s="50">
        <v>7</v>
      </c>
      <c r="D25" s="5"/>
      <c r="E25" s="5"/>
      <c r="F25" s="5"/>
      <c r="G25" s="6"/>
    </row>
    <row r="26" spans="1:15" x14ac:dyDescent="0.35">
      <c r="A26" s="86"/>
      <c r="B26" s="8"/>
      <c r="C26" s="96"/>
      <c r="D26" s="96"/>
      <c r="E26" s="96"/>
      <c r="F26" s="96"/>
      <c r="G26" s="96"/>
      <c r="H26" s="86"/>
      <c r="I26" s="86"/>
      <c r="J26" s="86"/>
      <c r="K26" s="86"/>
      <c r="L26" s="86"/>
      <c r="M26" s="86"/>
      <c r="N26" s="86"/>
      <c r="O26" s="86"/>
    </row>
    <row r="27" spans="1:15" x14ac:dyDescent="0.35">
      <c r="A27" s="86"/>
      <c r="B27" s="10" t="s">
        <v>64</v>
      </c>
      <c r="C27" s="10" t="s">
        <v>65</v>
      </c>
      <c r="D27" s="10" t="s">
        <v>66</v>
      </c>
      <c r="E27" s="52" t="s">
        <v>67</v>
      </c>
      <c r="F27" s="10" t="s">
        <v>68</v>
      </c>
      <c r="G27" s="46" t="s">
        <v>8</v>
      </c>
      <c r="H27" s="86"/>
      <c r="I27" s="86"/>
      <c r="J27" s="86"/>
      <c r="K27" s="86"/>
      <c r="L27" s="86"/>
      <c r="M27" s="86"/>
      <c r="N27" s="86"/>
      <c r="O27" s="86"/>
    </row>
    <row r="28" spans="1:15" ht="29" x14ac:dyDescent="0.35">
      <c r="A28" s="86"/>
      <c r="B28" s="99"/>
      <c r="C28" s="11" t="s">
        <v>69</v>
      </c>
      <c r="D28" s="11" t="s">
        <v>70</v>
      </c>
      <c r="E28" s="11" t="s">
        <v>71</v>
      </c>
      <c r="F28" s="11" t="s">
        <v>72</v>
      </c>
      <c r="G28" s="57" t="s">
        <v>13</v>
      </c>
      <c r="H28" s="86"/>
      <c r="I28" s="86"/>
      <c r="J28" s="86"/>
      <c r="K28" s="86"/>
      <c r="L28" s="86"/>
      <c r="M28" s="86"/>
      <c r="N28" s="86"/>
      <c r="O28" s="86"/>
    </row>
    <row r="29" spans="1:15" x14ac:dyDescent="0.35">
      <c r="A29" s="86"/>
      <c r="B29" s="99"/>
      <c r="C29" s="11" t="s">
        <v>73</v>
      </c>
      <c r="D29" s="11" t="s">
        <v>73</v>
      </c>
      <c r="E29" s="11"/>
      <c r="F29" s="11" t="s">
        <v>74</v>
      </c>
      <c r="G29" s="57" t="s">
        <v>75</v>
      </c>
      <c r="H29" s="86"/>
      <c r="I29" s="86"/>
      <c r="J29" s="86"/>
      <c r="K29" s="86"/>
      <c r="L29" s="86"/>
      <c r="M29" s="86"/>
      <c r="N29" s="86"/>
      <c r="O29" s="86"/>
    </row>
    <row r="30" spans="1:15" x14ac:dyDescent="0.35">
      <c r="A30" s="86"/>
      <c r="B30" s="99"/>
      <c r="C30" s="11"/>
      <c r="D30" s="11"/>
      <c r="E30" s="11"/>
      <c r="F30" s="11"/>
      <c r="G30" s="57" t="s">
        <v>15</v>
      </c>
      <c r="H30" s="86"/>
      <c r="I30" s="86"/>
      <c r="J30" s="86"/>
      <c r="K30" s="100" t="s">
        <v>76</v>
      </c>
      <c r="L30" s="100" t="s">
        <v>5</v>
      </c>
      <c r="M30" s="100" t="s">
        <v>30</v>
      </c>
      <c r="N30" s="100" t="s">
        <v>77</v>
      </c>
      <c r="O30" s="100" t="s">
        <v>78</v>
      </c>
    </row>
    <row r="31" spans="1:15" x14ac:dyDescent="0.35">
      <c r="A31" s="86"/>
      <c r="B31" s="101"/>
      <c r="C31" s="12"/>
      <c r="D31" s="12"/>
      <c r="E31" s="12"/>
      <c r="F31" s="12"/>
      <c r="G31" s="58" t="s">
        <v>16</v>
      </c>
      <c r="H31" s="86"/>
      <c r="I31" s="86"/>
      <c r="J31" s="86" t="str">
        <f>B32</f>
        <v>Kock 1</v>
      </c>
      <c r="K31" s="100">
        <f t="shared" ref="K31:N37" si="0">C32</f>
        <v>6.5</v>
      </c>
      <c r="L31" s="100">
        <f t="shared" si="0"/>
        <v>6</v>
      </c>
      <c r="M31" s="100">
        <f t="shared" si="0"/>
        <v>6</v>
      </c>
      <c r="N31" s="100">
        <f t="shared" si="0"/>
        <v>6.5</v>
      </c>
      <c r="O31" s="100"/>
    </row>
    <row r="32" spans="1:15" x14ac:dyDescent="0.35">
      <c r="A32" s="86"/>
      <c r="B32" s="12" t="s">
        <v>79</v>
      </c>
      <c r="C32" s="63">
        <v>6.5</v>
      </c>
      <c r="D32" s="63">
        <v>6</v>
      </c>
      <c r="E32" s="63">
        <v>6</v>
      </c>
      <c r="F32" s="63">
        <v>6.5</v>
      </c>
      <c r="G32" s="59"/>
      <c r="H32" s="86"/>
      <c r="I32" s="86"/>
      <c r="J32" s="86" t="str">
        <f t="shared" ref="J32:J37" si="1">B33</f>
        <v>Kock2</v>
      </c>
      <c r="K32" s="100">
        <f t="shared" si="0"/>
        <v>7</v>
      </c>
      <c r="L32" s="100">
        <f t="shared" si="0"/>
        <v>5</v>
      </c>
      <c r="M32" s="100">
        <f t="shared" si="0"/>
        <v>6</v>
      </c>
      <c r="N32" s="100">
        <f t="shared" si="0"/>
        <v>7</v>
      </c>
      <c r="O32" s="100"/>
    </row>
    <row r="33" spans="2:15" x14ac:dyDescent="0.35">
      <c r="B33" s="11" t="s">
        <v>177</v>
      </c>
      <c r="C33" s="64">
        <v>7</v>
      </c>
      <c r="D33" s="64">
        <v>5</v>
      </c>
      <c r="E33" s="64">
        <v>6</v>
      </c>
      <c r="F33" s="64">
        <v>7</v>
      </c>
      <c r="G33" s="14"/>
      <c r="H33" s="86"/>
      <c r="I33" s="86"/>
      <c r="J33" s="86" t="str">
        <f t="shared" si="1"/>
        <v>Kock 3</v>
      </c>
      <c r="K33" s="100">
        <f t="shared" si="0"/>
        <v>6</v>
      </c>
      <c r="L33" s="100">
        <f t="shared" si="0"/>
        <v>7</v>
      </c>
      <c r="M33" s="100">
        <f t="shared" si="0"/>
        <v>6.5</v>
      </c>
      <c r="N33" s="100">
        <f t="shared" si="0"/>
        <v>7</v>
      </c>
      <c r="O33" s="100"/>
    </row>
    <row r="34" spans="2:15" x14ac:dyDescent="0.35">
      <c r="B34" s="11" t="s">
        <v>81</v>
      </c>
      <c r="C34" s="64">
        <v>6</v>
      </c>
      <c r="D34" s="64">
        <v>7</v>
      </c>
      <c r="E34" s="64">
        <v>6.5</v>
      </c>
      <c r="F34" s="64">
        <v>7</v>
      </c>
      <c r="G34" s="14"/>
      <c r="H34" s="86"/>
      <c r="I34" s="86"/>
      <c r="J34" s="86" t="str">
        <f t="shared" si="1"/>
        <v>Kock 4</v>
      </c>
      <c r="K34" s="100">
        <f t="shared" si="0"/>
        <v>6.5</v>
      </c>
      <c r="L34" s="100">
        <f t="shared" si="0"/>
        <v>7</v>
      </c>
      <c r="M34" s="100">
        <f t="shared" si="0"/>
        <v>6</v>
      </c>
      <c r="N34" s="100">
        <f t="shared" si="0"/>
        <v>7</v>
      </c>
      <c r="O34" s="100"/>
    </row>
    <row r="35" spans="2:15" x14ac:dyDescent="0.35">
      <c r="B35" s="11" t="s">
        <v>82</v>
      </c>
      <c r="C35" s="64">
        <v>6.5</v>
      </c>
      <c r="D35" s="64">
        <v>7</v>
      </c>
      <c r="E35" s="64">
        <v>6</v>
      </c>
      <c r="F35" s="64">
        <v>7</v>
      </c>
      <c r="G35" s="14"/>
      <c r="H35" s="86"/>
      <c r="I35" s="86"/>
      <c r="J35" s="86" t="str">
        <f t="shared" si="1"/>
        <v>Kock 5</v>
      </c>
      <c r="K35" s="100">
        <f t="shared" si="0"/>
        <v>6</v>
      </c>
      <c r="L35" s="100">
        <f t="shared" si="0"/>
        <v>6</v>
      </c>
      <c r="M35" s="100">
        <f t="shared" si="0"/>
        <v>6</v>
      </c>
      <c r="N35" s="100">
        <f t="shared" si="0"/>
        <v>5.5</v>
      </c>
      <c r="O35" s="100"/>
    </row>
    <row r="36" spans="2:15" x14ac:dyDescent="0.35">
      <c r="B36" s="11" t="s">
        <v>83</v>
      </c>
      <c r="C36" s="64">
        <v>6</v>
      </c>
      <c r="D36" s="64">
        <v>6</v>
      </c>
      <c r="E36" s="64">
        <v>6</v>
      </c>
      <c r="F36" s="64">
        <v>5.5</v>
      </c>
      <c r="G36" s="14"/>
      <c r="H36" s="86"/>
      <c r="I36" s="86"/>
      <c r="J36" s="86" t="str">
        <f t="shared" si="1"/>
        <v>Kock 6</v>
      </c>
      <c r="K36" s="100">
        <f t="shared" si="0"/>
        <v>6.5</v>
      </c>
      <c r="L36" s="100">
        <f t="shared" si="0"/>
        <v>6.5</v>
      </c>
      <c r="M36" s="100">
        <f t="shared" si="0"/>
        <v>7</v>
      </c>
      <c r="N36" s="100">
        <f t="shared" si="0"/>
        <v>7</v>
      </c>
      <c r="O36" s="100"/>
    </row>
    <row r="37" spans="2:15" x14ac:dyDescent="0.35">
      <c r="B37" s="11" t="s">
        <v>84</v>
      </c>
      <c r="C37" s="64">
        <v>6.5</v>
      </c>
      <c r="D37" s="64">
        <v>6.5</v>
      </c>
      <c r="E37" s="64">
        <v>7</v>
      </c>
      <c r="F37" s="64">
        <v>7</v>
      </c>
      <c r="G37" s="14"/>
      <c r="H37" s="86"/>
      <c r="I37" s="86"/>
      <c r="J37" s="86" t="str">
        <f t="shared" si="1"/>
        <v>Kock 7</v>
      </c>
      <c r="K37" s="100">
        <f t="shared" si="0"/>
        <v>7.5</v>
      </c>
      <c r="L37" s="100">
        <f t="shared" si="0"/>
        <v>7</v>
      </c>
      <c r="M37" s="100">
        <f t="shared" si="0"/>
        <v>8</v>
      </c>
      <c r="N37" s="100">
        <f t="shared" si="0"/>
        <v>7.5</v>
      </c>
      <c r="O37" s="100"/>
    </row>
    <row r="38" spans="2:15" x14ac:dyDescent="0.35">
      <c r="B38" s="11" t="s">
        <v>85</v>
      </c>
      <c r="C38" s="64">
        <v>7.5</v>
      </c>
      <c r="D38" s="64">
        <v>7</v>
      </c>
      <c r="E38" s="64">
        <v>8</v>
      </c>
      <c r="F38" s="64">
        <v>7.5</v>
      </c>
      <c r="G38" s="14"/>
      <c r="H38" s="86"/>
      <c r="I38" s="86"/>
      <c r="J38" s="86" t="e">
        <f>#REF!</f>
        <v>#REF!</v>
      </c>
      <c r="K38" s="100" t="e">
        <f>#REF!</f>
        <v>#REF!</v>
      </c>
      <c r="L38" s="100" t="e">
        <f>#REF!</f>
        <v>#REF!</v>
      </c>
      <c r="M38" s="100" t="e">
        <f>#REF!</f>
        <v>#REF!</v>
      </c>
      <c r="N38" s="100" t="e">
        <f>#REF!</f>
        <v>#REF!</v>
      </c>
      <c r="O38" s="100"/>
    </row>
    <row r="39" spans="2:15" x14ac:dyDescent="0.35">
      <c r="B39" s="11" t="s">
        <v>86</v>
      </c>
      <c r="C39" s="14">
        <f>SUM(C32:C38)</f>
        <v>46</v>
      </c>
      <c r="D39" s="14">
        <f>SUM(D32:D38)</f>
        <v>44.5</v>
      </c>
      <c r="E39" s="14">
        <f>SUM(E32:E38)</f>
        <v>45.5</v>
      </c>
      <c r="F39" s="14">
        <f>SUM(F32:F38)*2</f>
        <v>95</v>
      </c>
      <c r="G39" s="61">
        <f>SUM(C39:F39)/C25</f>
        <v>33</v>
      </c>
      <c r="H39" s="86"/>
      <c r="I39" s="86"/>
      <c r="J39" s="86"/>
      <c r="K39" s="86"/>
      <c r="L39" s="86"/>
      <c r="M39" s="86"/>
      <c r="N39" s="86"/>
      <c r="O39" s="86"/>
    </row>
    <row r="40" spans="2:15" x14ac:dyDescent="0.35">
      <c r="B40" s="15" t="s">
        <v>87</v>
      </c>
      <c r="C40" s="16">
        <f>C39/C25</f>
        <v>6.5714285714285712</v>
      </c>
      <c r="D40" s="16">
        <f>D39/C25</f>
        <v>6.3571428571428568</v>
      </c>
      <c r="E40" s="16">
        <f>E39/C25</f>
        <v>6.5</v>
      </c>
      <c r="F40" s="16">
        <f>F39/C25</f>
        <v>13.571428571428571</v>
      </c>
      <c r="G40" s="62">
        <f>SUM(C40:F40)</f>
        <v>33</v>
      </c>
      <c r="H40" s="86"/>
      <c r="I40" s="86"/>
      <c r="J40" s="86"/>
      <c r="K40" s="86"/>
      <c r="L40" s="86"/>
      <c r="M40" s="86"/>
      <c r="N40" s="86"/>
      <c r="O40" s="86"/>
    </row>
    <row r="43" spans="2:15" ht="21" x14ac:dyDescent="0.5">
      <c r="B43" s="2" t="s">
        <v>88</v>
      </c>
      <c r="C43" s="86"/>
      <c r="D43" s="86"/>
      <c r="E43" s="86"/>
      <c r="F43" s="86"/>
      <c r="G43" s="2" t="s">
        <v>89</v>
      </c>
      <c r="H43" s="86"/>
      <c r="I43" s="86"/>
      <c r="J43" s="86"/>
      <c r="K43" s="86"/>
      <c r="L43" s="86"/>
      <c r="M43" s="86"/>
      <c r="N43" s="86"/>
      <c r="O43" s="86"/>
    </row>
    <row r="44" spans="2:15" ht="21" x14ac:dyDescent="0.5">
      <c r="B44" s="2" t="s">
        <v>90</v>
      </c>
      <c r="C44" s="69" t="s">
        <v>178</v>
      </c>
      <c r="D44" s="4"/>
      <c r="E44" s="4"/>
      <c r="F44" s="4"/>
      <c r="G44" s="2" t="s">
        <v>92</v>
      </c>
      <c r="H44" s="4" t="s">
        <v>179</v>
      </c>
      <c r="I44" s="4"/>
      <c r="J44" s="4"/>
      <c r="K44" s="86"/>
      <c r="L44" s="86"/>
      <c r="M44" s="86"/>
      <c r="N44" s="86"/>
      <c r="O44" s="86"/>
    </row>
    <row r="45" spans="2:15" ht="21" x14ac:dyDescent="0.5">
      <c r="B45" s="2" t="s">
        <v>94</v>
      </c>
      <c r="C45" s="4" t="s">
        <v>180</v>
      </c>
      <c r="D45" s="4"/>
      <c r="E45" s="4"/>
      <c r="F45" s="4"/>
      <c r="G45" s="4"/>
      <c r="H45" s="4" t="s">
        <v>181</v>
      </c>
      <c r="I45" s="4"/>
      <c r="J45" s="4"/>
      <c r="K45" s="86"/>
      <c r="L45" s="86"/>
      <c r="M45" s="86"/>
      <c r="N45" s="86"/>
      <c r="O45" s="86"/>
    </row>
    <row r="46" spans="2:15" ht="21" x14ac:dyDescent="0.5">
      <c r="B46" s="2" t="s">
        <v>97</v>
      </c>
      <c r="C46" s="69" t="s">
        <v>182</v>
      </c>
      <c r="D46" s="4"/>
      <c r="E46" s="4"/>
      <c r="F46" s="4"/>
      <c r="G46" s="4"/>
      <c r="H46" s="4" t="s">
        <v>183</v>
      </c>
      <c r="I46" s="4"/>
      <c r="J46" s="4"/>
      <c r="K46" s="86"/>
      <c r="L46" s="86"/>
      <c r="M46" s="86"/>
      <c r="N46" s="86"/>
      <c r="O46" s="86"/>
    </row>
    <row r="47" spans="2:15" ht="21" x14ac:dyDescent="0.5">
      <c r="B47" s="2" t="s">
        <v>100</v>
      </c>
      <c r="C47" s="4" t="s">
        <v>101</v>
      </c>
      <c r="D47" s="4"/>
      <c r="E47" s="4"/>
      <c r="F47" s="4"/>
      <c r="G47" s="4"/>
      <c r="H47" s="4"/>
      <c r="I47" s="4"/>
      <c r="J47" s="4"/>
      <c r="K47" s="86"/>
      <c r="L47" s="86"/>
      <c r="M47" s="86"/>
      <c r="N47" s="86"/>
      <c r="O47" s="86"/>
    </row>
    <row r="48" spans="2:15" ht="21" x14ac:dyDescent="0.5">
      <c r="B48" s="2" t="s">
        <v>103</v>
      </c>
      <c r="C48" s="4" t="s">
        <v>184</v>
      </c>
      <c r="D48" s="4"/>
      <c r="E48" s="4"/>
      <c r="F48" s="4"/>
      <c r="G48" s="2" t="s">
        <v>105</v>
      </c>
      <c r="H48" s="4" t="s">
        <v>185</v>
      </c>
      <c r="I48" s="4"/>
      <c r="J48" s="4"/>
      <c r="K48" s="86"/>
      <c r="L48" s="86"/>
      <c r="M48" s="86"/>
      <c r="N48" s="86"/>
      <c r="O48" s="86"/>
    </row>
    <row r="49" spans="2:10" ht="21" x14ac:dyDescent="0.5">
      <c r="B49" s="2" t="s">
        <v>146</v>
      </c>
      <c r="C49" s="4" t="s">
        <v>108</v>
      </c>
      <c r="D49" s="4"/>
      <c r="E49" s="4"/>
      <c r="F49" s="4"/>
      <c r="G49" s="4"/>
      <c r="H49" s="4" t="s">
        <v>186</v>
      </c>
      <c r="I49" s="4"/>
      <c r="J49" s="4"/>
    </row>
    <row r="50" spans="2:10" ht="21" x14ac:dyDescent="0.5">
      <c r="B50" s="2" t="s">
        <v>109</v>
      </c>
      <c r="C50" s="4" t="s">
        <v>110</v>
      </c>
      <c r="D50" s="4"/>
      <c r="E50" s="4"/>
      <c r="F50" s="4"/>
      <c r="G50" s="4"/>
      <c r="H50" s="4"/>
      <c r="I50" s="4"/>
      <c r="J50" s="4"/>
    </row>
    <row r="51" spans="2:10" ht="21" x14ac:dyDescent="0.5">
      <c r="B51" s="2" t="s">
        <v>111</v>
      </c>
      <c r="C51" s="4" t="s">
        <v>187</v>
      </c>
      <c r="D51" s="4"/>
      <c r="E51" s="4"/>
      <c r="F51" s="4"/>
      <c r="G51" s="2" t="s">
        <v>113</v>
      </c>
      <c r="H51" s="4" t="s">
        <v>188</v>
      </c>
      <c r="I51" s="4"/>
      <c r="J51" s="4"/>
    </row>
    <row r="52" spans="2:10" ht="21" x14ac:dyDescent="0.5">
      <c r="B52" s="2" t="s">
        <v>115</v>
      </c>
      <c r="C52" s="4" t="s">
        <v>151</v>
      </c>
      <c r="D52" s="4"/>
      <c r="E52" s="4"/>
      <c r="F52" s="4"/>
      <c r="G52" s="4"/>
      <c r="H52" s="4" t="s">
        <v>189</v>
      </c>
      <c r="I52" s="4"/>
      <c r="J52" s="4"/>
    </row>
    <row r="53" spans="2:10" ht="21" x14ac:dyDescent="0.5">
      <c r="B53" s="2" t="s">
        <v>118</v>
      </c>
      <c r="C53" s="4"/>
      <c r="D53" s="4"/>
      <c r="E53" s="4"/>
      <c r="F53" s="4"/>
      <c r="G53" s="4"/>
      <c r="H53" s="4"/>
      <c r="I53" s="4"/>
      <c r="J53" s="4"/>
    </row>
    <row r="54" spans="2:10" ht="21" x14ac:dyDescent="0.5">
      <c r="B54" s="2" t="s">
        <v>120</v>
      </c>
      <c r="C54" s="4"/>
      <c r="D54" s="4"/>
      <c r="E54" s="4"/>
      <c r="F54" s="4"/>
      <c r="G54" s="2" t="s">
        <v>121</v>
      </c>
      <c r="H54" s="4" t="s">
        <v>190</v>
      </c>
      <c r="I54" s="4"/>
      <c r="J54" s="4"/>
    </row>
    <row r="55" spans="2:10" ht="21" x14ac:dyDescent="0.5">
      <c r="B55" s="2" t="s">
        <v>123</v>
      </c>
      <c r="C55" s="4"/>
      <c r="D55" s="4"/>
      <c r="E55" s="4"/>
      <c r="F55" s="4"/>
      <c r="G55" s="4"/>
      <c r="H55" s="4" t="s">
        <v>191</v>
      </c>
      <c r="I55" s="4"/>
      <c r="J55" s="4"/>
    </row>
    <row r="56" spans="2:10" ht="21" x14ac:dyDescent="0.5">
      <c r="B56" s="2"/>
      <c r="C56" s="4"/>
      <c r="D56" s="4"/>
      <c r="E56" s="4"/>
      <c r="F56" s="4"/>
      <c r="G56" s="4"/>
      <c r="H56" s="4" t="s">
        <v>192</v>
      </c>
      <c r="I56" s="4"/>
      <c r="J56" s="4"/>
    </row>
    <row r="57" spans="2:10" ht="21" x14ac:dyDescent="0.5">
      <c r="B57" s="2" t="s">
        <v>126</v>
      </c>
      <c r="C57" s="4" t="s">
        <v>193</v>
      </c>
      <c r="D57" s="4"/>
      <c r="E57" s="4"/>
      <c r="F57" s="4"/>
      <c r="G57" s="4"/>
      <c r="H57" s="4"/>
      <c r="I57" s="4"/>
      <c r="J57" s="4"/>
    </row>
    <row r="58" spans="2:10" ht="21" x14ac:dyDescent="0.5">
      <c r="B58" s="4"/>
      <c r="C58" s="4" t="s">
        <v>194</v>
      </c>
      <c r="D58" s="4"/>
      <c r="E58" s="4"/>
      <c r="F58" s="4"/>
      <c r="G58" s="2"/>
      <c r="H58" s="4"/>
      <c r="I58" s="4"/>
      <c r="J58" s="4"/>
    </row>
    <row r="59" spans="2:10" ht="21" x14ac:dyDescent="0.5">
      <c r="B59" s="4"/>
      <c r="C59" s="4" t="s">
        <v>195</v>
      </c>
      <c r="D59" s="4"/>
      <c r="E59" s="4"/>
      <c r="F59" s="4"/>
      <c r="G59" s="4"/>
      <c r="H59" s="4"/>
      <c r="I59" s="4"/>
      <c r="J59" s="4"/>
    </row>
    <row r="60" spans="2:10" ht="18.649999999999999" customHeight="1" x14ac:dyDescent="0.5">
      <c r="B60" s="79"/>
      <c r="C60" s="5" t="s">
        <v>196</v>
      </c>
      <c r="D60" s="5"/>
      <c r="E60" s="5"/>
      <c r="F60" s="5"/>
      <c r="G60" s="4"/>
      <c r="H60" s="4"/>
      <c r="I60" s="4"/>
      <c r="J60" s="4"/>
    </row>
    <row r="61" spans="2:10" ht="18.649999999999999" customHeight="1" x14ac:dyDescent="0.5">
      <c r="B61" s="5"/>
      <c r="C61" s="5" t="s">
        <v>197</v>
      </c>
      <c r="D61" s="5"/>
      <c r="E61" s="5"/>
      <c r="F61" s="5"/>
      <c r="G61" s="2"/>
      <c r="H61" s="4"/>
      <c r="I61" s="4"/>
      <c r="J61" s="4"/>
    </row>
    <row r="62" spans="2:10" ht="21" x14ac:dyDescent="0.5">
      <c r="B62" s="96"/>
      <c r="C62" s="5"/>
      <c r="D62" s="4"/>
      <c r="E62" s="4"/>
      <c r="F62" s="86"/>
      <c r="G62" s="86"/>
      <c r="H62" s="4"/>
      <c r="I62" s="4"/>
      <c r="J62" s="4"/>
    </row>
    <row r="63" spans="2:10" ht="21" x14ac:dyDescent="0.5">
      <c r="B63" s="96"/>
      <c r="C63" s="5"/>
      <c r="D63" s="4"/>
      <c r="E63" s="4"/>
      <c r="F63" s="86"/>
      <c r="G63" s="86"/>
      <c r="H63" s="4"/>
      <c r="I63" s="4"/>
      <c r="J63" s="4"/>
    </row>
    <row r="64" spans="2:10" ht="21" x14ac:dyDescent="0.5">
      <c r="B64" s="96"/>
      <c r="C64" s="5"/>
      <c r="D64" s="4"/>
      <c r="E64" s="4"/>
      <c r="F64" s="86"/>
      <c r="G64" s="86"/>
      <c r="H64" s="86"/>
      <c r="I64" s="86"/>
      <c r="J64" s="86"/>
    </row>
    <row r="65" spans="2:9" ht="21" x14ac:dyDescent="0.5">
      <c r="B65" s="96"/>
      <c r="C65" s="5"/>
      <c r="D65" s="4"/>
      <c r="E65" s="4"/>
      <c r="F65" s="86"/>
      <c r="G65" s="86"/>
      <c r="H65" s="86"/>
      <c r="I65" s="86"/>
    </row>
    <row r="66" spans="2:9" ht="21" x14ac:dyDescent="0.5">
      <c r="B66" s="96"/>
      <c r="C66" s="5"/>
      <c r="D66" s="4"/>
      <c r="E66" s="4"/>
      <c r="F66" s="86"/>
      <c r="G66" s="86"/>
      <c r="H66" s="86"/>
      <c r="I66" s="86"/>
    </row>
    <row r="67" spans="2:9" ht="21" x14ac:dyDescent="0.5">
      <c r="B67" s="96"/>
      <c r="C67" s="5"/>
      <c r="D67" s="4"/>
      <c r="E67" s="4"/>
      <c r="F67" s="86"/>
      <c r="G67" s="86"/>
      <c r="H67" s="86"/>
      <c r="I67" s="86"/>
    </row>
    <row r="68" spans="2:9" ht="21" x14ac:dyDescent="0.5">
      <c r="B68" s="96"/>
      <c r="C68" s="5"/>
      <c r="D68" s="4"/>
      <c r="E68" s="4"/>
      <c r="F68" s="86"/>
      <c r="G68" s="86"/>
      <c r="H68" s="86"/>
      <c r="I68" s="86"/>
    </row>
    <row r="69" spans="2:9" ht="21" x14ac:dyDescent="0.5">
      <c r="B69" s="96"/>
      <c r="C69" s="5"/>
      <c r="D69" s="4"/>
      <c r="E69" s="4"/>
      <c r="F69" s="86"/>
      <c r="G69" s="86"/>
      <c r="H69" s="86"/>
      <c r="I69" s="86"/>
    </row>
    <row r="70" spans="2:9" ht="21" x14ac:dyDescent="0.5">
      <c r="B70" s="96"/>
      <c r="C70" s="5"/>
      <c r="D70" s="4"/>
      <c r="E70" s="4"/>
      <c r="F70" s="86"/>
      <c r="G70" s="86"/>
      <c r="H70" s="86"/>
      <c r="I70" s="86"/>
    </row>
    <row r="71" spans="2:9" ht="21" x14ac:dyDescent="0.5">
      <c r="B71" s="6"/>
      <c r="C71" s="90"/>
      <c r="D71" s="90"/>
      <c r="E71" s="90"/>
      <c r="F71" s="23"/>
      <c r="G71" s="6"/>
      <c r="H71" s="96"/>
      <c r="I71" s="96"/>
    </row>
    <row r="72" spans="2:9" ht="21" x14ac:dyDescent="0.5">
      <c r="B72" s="6"/>
      <c r="C72" s="90"/>
      <c r="D72" s="90"/>
      <c r="E72" s="90"/>
      <c r="F72" s="23"/>
      <c r="G72" s="6"/>
      <c r="H72" s="96"/>
      <c r="I72" s="96"/>
    </row>
    <row r="73" spans="2:9" ht="21" x14ac:dyDescent="0.5">
      <c r="B73" s="6"/>
      <c r="C73" s="5"/>
      <c r="D73" s="5"/>
      <c r="E73" s="5"/>
      <c r="F73" s="6"/>
      <c r="G73" s="6"/>
      <c r="H73" s="96"/>
      <c r="I73" s="96"/>
    </row>
    <row r="74" spans="2:9" x14ac:dyDescent="0.35">
      <c r="B74" s="6"/>
      <c r="C74" s="6"/>
      <c r="D74" s="6"/>
      <c r="E74" s="6"/>
      <c r="F74" s="6"/>
      <c r="G74" s="6"/>
      <c r="H74" s="96"/>
      <c r="I74" s="96"/>
    </row>
    <row r="75" spans="2:9" x14ac:dyDescent="0.35">
      <c r="B75" s="6"/>
      <c r="C75" s="22"/>
      <c r="D75" s="22"/>
      <c r="E75" s="22"/>
      <c r="F75" s="22"/>
      <c r="G75" s="22"/>
      <c r="H75" s="96"/>
      <c r="I75" s="96"/>
    </row>
    <row r="76" spans="2:9" x14ac:dyDescent="0.35">
      <c r="B76" s="6"/>
      <c r="C76" s="6"/>
      <c r="D76" s="6"/>
      <c r="E76" s="6"/>
      <c r="F76" s="6"/>
      <c r="G76" s="6"/>
      <c r="H76" s="96"/>
      <c r="I76" s="96"/>
    </row>
    <row r="77" spans="2:9" ht="23.5" customHeight="1" x14ac:dyDescent="0.35">
      <c r="B77" s="17"/>
      <c r="C77" s="17"/>
      <c r="D77" s="17"/>
      <c r="E77" s="17"/>
      <c r="F77" s="17"/>
      <c r="G77" s="17"/>
      <c r="H77" s="96"/>
      <c r="I77" s="96"/>
    </row>
    <row r="78" spans="2:9" ht="23.5" customHeight="1" x14ac:dyDescent="0.35">
      <c r="B78" s="17"/>
      <c r="C78" s="17"/>
      <c r="D78" s="17"/>
      <c r="E78" s="17"/>
      <c r="F78" s="17"/>
      <c r="G78" s="17"/>
      <c r="H78" s="96"/>
      <c r="I78" s="96"/>
    </row>
    <row r="79" spans="2:9" ht="33.65" customHeight="1" x14ac:dyDescent="0.35">
      <c r="B79" s="17"/>
      <c r="C79" s="17"/>
      <c r="D79" s="17"/>
      <c r="E79" s="17"/>
      <c r="F79" s="17"/>
      <c r="G79" s="17"/>
      <c r="H79" s="96"/>
      <c r="I79" s="96"/>
    </row>
    <row r="80" spans="2:9" x14ac:dyDescent="0.35">
      <c r="B80" s="8"/>
      <c r="C80" s="6"/>
      <c r="D80" s="6"/>
      <c r="E80" s="6"/>
      <c r="F80" s="6"/>
      <c r="G80" s="6"/>
      <c r="H80" s="96"/>
      <c r="I80" s="96"/>
    </row>
    <row r="81" spans="2:9" x14ac:dyDescent="0.35">
      <c r="B81" s="6"/>
      <c r="C81" s="6"/>
      <c r="D81" s="6"/>
      <c r="E81" s="6"/>
      <c r="F81" s="6"/>
      <c r="G81" s="6"/>
      <c r="H81" s="96"/>
      <c r="I81" s="96"/>
    </row>
    <row r="82" spans="2:9" x14ac:dyDescent="0.35">
      <c r="B82" s="6"/>
      <c r="C82" s="6"/>
      <c r="D82" s="6"/>
      <c r="E82" s="6"/>
      <c r="F82" s="6"/>
      <c r="G82" s="6"/>
      <c r="H82" s="96"/>
      <c r="I82" s="96"/>
    </row>
    <row r="83" spans="2:9" x14ac:dyDescent="0.35">
      <c r="B83" s="6"/>
      <c r="C83" s="24"/>
      <c r="D83" s="24"/>
      <c r="E83" s="24"/>
      <c r="F83" s="24"/>
      <c r="G83" s="6"/>
      <c r="H83" s="96"/>
      <c r="I83" s="96"/>
    </row>
    <row r="84" spans="2:9" x14ac:dyDescent="0.35">
      <c r="B84" s="6"/>
      <c r="C84" s="6"/>
      <c r="D84" s="6"/>
      <c r="E84" s="6"/>
      <c r="F84" s="6"/>
      <c r="G84" s="6"/>
      <c r="H84" s="96"/>
      <c r="I84" s="96"/>
    </row>
    <row r="85" spans="2:9" x14ac:dyDescent="0.35">
      <c r="B85" s="6"/>
      <c r="C85" s="6"/>
      <c r="D85" s="6"/>
      <c r="E85" s="6"/>
      <c r="F85" s="6"/>
      <c r="G85" s="6"/>
      <c r="H85" s="96"/>
      <c r="I85" s="96"/>
    </row>
    <row r="86" spans="2:9" x14ac:dyDescent="0.35">
      <c r="B86" s="6"/>
      <c r="C86" s="6"/>
      <c r="D86" s="6"/>
      <c r="E86" s="6"/>
      <c r="F86" s="6"/>
      <c r="G86" s="6"/>
      <c r="H86" s="96"/>
      <c r="I86" s="96"/>
    </row>
    <row r="87" spans="2:9" x14ac:dyDescent="0.35">
      <c r="B87" s="6"/>
      <c r="C87" s="24"/>
      <c r="D87" s="24"/>
      <c r="E87" s="24"/>
      <c r="F87" s="24"/>
      <c r="G87" s="6"/>
      <c r="H87" s="96"/>
      <c r="I87" s="96"/>
    </row>
    <row r="88" spans="2:9" x14ac:dyDescent="0.35">
      <c r="B88" s="6"/>
      <c r="C88" s="24"/>
      <c r="D88" s="24"/>
      <c r="E88" s="24"/>
      <c r="F88" s="24"/>
      <c r="G88" s="6"/>
      <c r="H88" s="96"/>
      <c r="I88" s="96"/>
    </row>
    <row r="89" spans="2:9" x14ac:dyDescent="0.35">
      <c r="B89" s="6"/>
      <c r="C89" s="6"/>
      <c r="D89" s="6"/>
      <c r="E89" s="6"/>
      <c r="F89" s="6"/>
      <c r="G89" s="6"/>
      <c r="H89" s="96"/>
      <c r="I89" s="96"/>
    </row>
    <row r="90" spans="2:9" x14ac:dyDescent="0.35">
      <c r="B90" s="6"/>
      <c r="C90" s="6"/>
      <c r="D90" s="6"/>
      <c r="E90" s="6"/>
      <c r="F90" s="6"/>
      <c r="G90" s="6"/>
      <c r="H90" s="96"/>
      <c r="I90" s="96"/>
    </row>
    <row r="91" spans="2:9" x14ac:dyDescent="0.35">
      <c r="B91" s="6"/>
      <c r="C91" s="6"/>
      <c r="D91" s="6"/>
      <c r="E91" s="6"/>
      <c r="F91" s="6"/>
      <c r="G91" s="6"/>
      <c r="H91" s="96"/>
      <c r="I91" s="96"/>
    </row>
    <row r="92" spans="2:9" x14ac:dyDescent="0.35">
      <c r="B92" s="6"/>
      <c r="C92" s="6"/>
      <c r="D92" s="6"/>
      <c r="E92" s="6"/>
      <c r="F92" s="6"/>
      <c r="G92" s="6"/>
      <c r="H92" s="96"/>
      <c r="I92" s="96"/>
    </row>
    <row r="93" spans="2:9" x14ac:dyDescent="0.35">
      <c r="B93" s="6"/>
      <c r="C93" s="22"/>
      <c r="D93" s="22"/>
      <c r="E93" s="22"/>
      <c r="F93" s="22"/>
      <c r="G93" s="22"/>
      <c r="H93" s="96"/>
      <c r="I93" s="96"/>
    </row>
    <row r="94" spans="2:9" x14ac:dyDescent="0.35">
      <c r="B94" s="6"/>
      <c r="C94" s="6"/>
      <c r="D94" s="6"/>
      <c r="E94" s="6"/>
      <c r="F94" s="6"/>
      <c r="G94" s="6"/>
      <c r="H94" s="96"/>
      <c r="I94" s="96"/>
    </row>
    <row r="95" spans="2:9" x14ac:dyDescent="0.35">
      <c r="B95" s="6"/>
      <c r="C95" s="6"/>
      <c r="D95" s="6"/>
      <c r="E95" s="6"/>
      <c r="F95" s="6"/>
      <c r="G95" s="6"/>
      <c r="H95" s="96"/>
      <c r="I95" s="96"/>
    </row>
    <row r="96" spans="2:9" x14ac:dyDescent="0.35">
      <c r="B96" s="6"/>
      <c r="C96" s="6"/>
      <c r="D96" s="6"/>
      <c r="E96" s="6"/>
      <c r="F96" s="6"/>
      <c r="G96" s="6"/>
      <c r="H96" s="96"/>
      <c r="I96" s="96"/>
    </row>
    <row r="97" spans="2:9" x14ac:dyDescent="0.35">
      <c r="B97" s="8"/>
      <c r="C97" s="6"/>
      <c r="D97" s="6"/>
      <c r="E97" s="6"/>
      <c r="F97" s="6"/>
      <c r="G97" s="6"/>
      <c r="H97" s="96"/>
      <c r="I97" s="96"/>
    </row>
    <row r="98" spans="2:9" x14ac:dyDescent="0.35">
      <c r="B98" s="6"/>
      <c r="C98" s="6"/>
      <c r="D98" s="6"/>
      <c r="E98" s="6"/>
      <c r="F98" s="6"/>
      <c r="G98" s="6"/>
      <c r="H98" s="96"/>
      <c r="I98" s="96"/>
    </row>
    <row r="99" spans="2:9" x14ac:dyDescent="0.35">
      <c r="B99" s="6"/>
      <c r="C99" s="6"/>
      <c r="D99" s="6"/>
      <c r="E99" s="6"/>
      <c r="F99" s="6"/>
      <c r="G99" s="6"/>
      <c r="H99" s="96"/>
      <c r="I99" s="96"/>
    </row>
    <row r="100" spans="2:9" x14ac:dyDescent="0.35">
      <c r="B100" s="6"/>
      <c r="C100" s="6"/>
      <c r="D100" s="6"/>
      <c r="E100" s="6"/>
      <c r="F100" s="6"/>
      <c r="G100" s="6"/>
      <c r="H100" s="96"/>
      <c r="I100" s="96"/>
    </row>
    <row r="101" spans="2:9" x14ac:dyDescent="0.35">
      <c r="B101" s="6"/>
      <c r="C101" s="6"/>
      <c r="D101" s="6"/>
      <c r="E101" s="6"/>
      <c r="F101" s="6"/>
      <c r="G101" s="6"/>
      <c r="H101" s="96"/>
      <c r="I101" s="96"/>
    </row>
    <row r="102" spans="2:9" x14ac:dyDescent="0.35">
      <c r="B102" s="6"/>
      <c r="C102" s="6"/>
      <c r="D102" s="6"/>
      <c r="E102" s="6"/>
      <c r="F102" s="6"/>
      <c r="G102" s="6"/>
      <c r="H102" s="96"/>
      <c r="I102" s="96"/>
    </row>
    <row r="103" spans="2:9" x14ac:dyDescent="0.35">
      <c r="B103" s="6"/>
      <c r="C103" s="6"/>
      <c r="D103" s="6"/>
      <c r="E103" s="6"/>
      <c r="F103" s="6"/>
      <c r="G103" s="6"/>
      <c r="H103" s="96"/>
      <c r="I103" s="96"/>
    </row>
    <row r="104" spans="2:9" x14ac:dyDescent="0.35">
      <c r="B104" s="6"/>
      <c r="C104" s="24"/>
      <c r="D104" s="24"/>
      <c r="E104" s="24"/>
      <c r="F104" s="24"/>
      <c r="G104" s="6"/>
      <c r="H104" s="96"/>
      <c r="I104" s="96"/>
    </row>
    <row r="105" spans="2:9" x14ac:dyDescent="0.35">
      <c r="B105" s="6"/>
      <c r="C105" s="24"/>
      <c r="D105" s="24"/>
      <c r="E105" s="24"/>
      <c r="F105" s="24"/>
      <c r="G105" s="6"/>
      <c r="H105" s="96"/>
      <c r="I105" s="96"/>
    </row>
    <row r="106" spans="2:9" x14ac:dyDescent="0.35">
      <c r="B106" s="6"/>
      <c r="C106" s="6"/>
      <c r="D106" s="6"/>
      <c r="E106" s="6"/>
      <c r="F106" s="6"/>
      <c r="G106" s="6"/>
      <c r="H106" s="96"/>
      <c r="I106" s="96"/>
    </row>
    <row r="107" spans="2:9" x14ac:dyDescent="0.35">
      <c r="B107" s="6"/>
      <c r="C107" s="6"/>
      <c r="D107" s="6"/>
      <c r="E107" s="6"/>
      <c r="F107" s="6"/>
      <c r="G107" s="6"/>
      <c r="H107" s="96"/>
      <c r="I107" s="96"/>
    </row>
    <row r="108" spans="2:9" x14ac:dyDescent="0.35">
      <c r="B108" s="6"/>
      <c r="C108" s="6"/>
      <c r="D108" s="6"/>
      <c r="E108" s="6"/>
      <c r="F108" s="6"/>
      <c r="G108" s="6"/>
      <c r="H108" s="96"/>
      <c r="I108" s="96"/>
    </row>
    <row r="109" spans="2:9" x14ac:dyDescent="0.35">
      <c r="B109" s="6"/>
      <c r="C109" s="6"/>
      <c r="D109" s="6"/>
      <c r="E109" s="6"/>
      <c r="F109" s="6"/>
      <c r="G109" s="6"/>
      <c r="H109" s="96"/>
      <c r="I109" s="96"/>
    </row>
    <row r="110" spans="2:9" x14ac:dyDescent="0.35">
      <c r="B110" s="6"/>
      <c r="C110" s="22"/>
      <c r="D110" s="6"/>
      <c r="E110" s="22"/>
      <c r="F110" s="22"/>
      <c r="G110" s="6"/>
      <c r="H110" s="96"/>
      <c r="I110" s="96"/>
    </row>
    <row r="111" spans="2:9" x14ac:dyDescent="0.35">
      <c r="B111" s="6"/>
      <c r="C111" s="6"/>
      <c r="D111" s="6"/>
      <c r="E111" s="6"/>
      <c r="F111" s="6"/>
      <c r="G111" s="6"/>
      <c r="H111" s="96"/>
      <c r="I111" s="96"/>
    </row>
    <row r="112" spans="2:9" x14ac:dyDescent="0.35">
      <c r="B112" s="6"/>
      <c r="C112" s="6"/>
      <c r="D112" s="6"/>
      <c r="E112" s="6"/>
      <c r="F112" s="6"/>
      <c r="G112" s="6"/>
      <c r="H112" s="96"/>
      <c r="I112" s="96"/>
    </row>
    <row r="113" spans="2:7" x14ac:dyDescent="0.35">
      <c r="B113" s="9"/>
      <c r="C113" s="9"/>
      <c r="D113" s="9"/>
      <c r="E113" s="9"/>
      <c r="F113" s="9"/>
      <c r="G113" s="9"/>
    </row>
    <row r="114" spans="2:7" x14ac:dyDescent="0.35">
      <c r="B114" s="9"/>
      <c r="C114" s="9"/>
      <c r="D114" s="9"/>
      <c r="E114" s="9"/>
      <c r="F114" s="9"/>
      <c r="G114" s="9"/>
    </row>
  </sheetData>
  <conditionalFormatting sqref="C32">
    <cfRule type="cellIs" dxfId="38" priority="13" operator="greaterThan">
      <formula>10</formula>
    </cfRule>
  </conditionalFormatting>
  <conditionalFormatting sqref="C32:F38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5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8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29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0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O107"/>
  <sheetViews>
    <sheetView workbookViewId="0">
      <selection activeCell="H64" sqref="H64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5.7265625" style="1" customWidth="1"/>
    <col min="4" max="4" width="12.1796875" style="1" customWidth="1"/>
    <col min="5" max="5" width="13.1796875" style="1" customWidth="1"/>
    <col min="6" max="6" width="13.453125" style="1" customWidth="1"/>
    <col min="7" max="7" width="26.26953125" style="1" customWidth="1"/>
    <col min="8" max="8" width="12.453125" style="1" customWidth="1"/>
    <col min="9" max="9" width="8" style="1" customWidth="1"/>
    <col min="10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36</v>
      </c>
      <c r="C6" s="87">
        <v>4</v>
      </c>
      <c r="D6" s="68"/>
      <c r="E6" s="86"/>
    </row>
    <row r="7" spans="2:5" ht="21" x14ac:dyDescent="0.5">
      <c r="B7" s="3" t="s">
        <v>37</v>
      </c>
      <c r="C7" s="87" t="s">
        <v>198</v>
      </c>
      <c r="D7" s="69"/>
      <c r="E7" s="5"/>
    </row>
    <row r="8" spans="2:5" ht="21" x14ac:dyDescent="0.5">
      <c r="B8" s="3" t="s">
        <v>39</v>
      </c>
      <c r="C8" s="87" t="s">
        <v>199</v>
      </c>
      <c r="D8" s="69"/>
      <c r="E8" s="5"/>
    </row>
    <row r="9" spans="2:5" ht="21" x14ac:dyDescent="0.5">
      <c r="B9" s="3" t="s">
        <v>41</v>
      </c>
      <c r="C9" s="87" t="s">
        <v>200</v>
      </c>
      <c r="D9" s="69"/>
      <c r="E9" s="5"/>
    </row>
    <row r="10" spans="2:5" ht="21" x14ac:dyDescent="0.5">
      <c r="B10" s="3" t="s">
        <v>43</v>
      </c>
      <c r="C10" s="87" t="s">
        <v>201</v>
      </c>
      <c r="D10" s="69"/>
      <c r="E10" s="5"/>
    </row>
    <row r="11" spans="2:5" ht="21" x14ac:dyDescent="0.5">
      <c r="B11" s="3" t="s">
        <v>44</v>
      </c>
      <c r="C11" s="87" t="s">
        <v>202</v>
      </c>
      <c r="D11" s="70"/>
      <c r="E11" s="5"/>
    </row>
    <row r="12" spans="2:5" ht="21" x14ac:dyDescent="0.5">
      <c r="B12" s="3" t="s">
        <v>46</v>
      </c>
      <c r="C12" s="87" t="s">
        <v>203</v>
      </c>
      <c r="D12" s="69"/>
      <c r="E12" s="5"/>
    </row>
    <row r="13" spans="2:5" ht="21" x14ac:dyDescent="0.5">
      <c r="B13" s="3" t="s">
        <v>49</v>
      </c>
      <c r="C13" s="87" t="s">
        <v>204</v>
      </c>
      <c r="D13" s="69"/>
      <c r="E13" s="5"/>
    </row>
    <row r="14" spans="2:5" ht="21" x14ac:dyDescent="0.5">
      <c r="B14" s="3" t="s">
        <v>50</v>
      </c>
      <c r="C14" s="87" t="s">
        <v>205</v>
      </c>
      <c r="D14" s="69"/>
      <c r="E14" s="5"/>
    </row>
    <row r="15" spans="2:5" ht="21" x14ac:dyDescent="0.5">
      <c r="B15" s="3" t="s">
        <v>52</v>
      </c>
      <c r="C15" s="87" t="s">
        <v>206</v>
      </c>
      <c r="D15" s="69"/>
      <c r="E15" s="5"/>
    </row>
    <row r="16" spans="2:5" ht="21" x14ac:dyDescent="0.5">
      <c r="B16" s="3" t="s">
        <v>53</v>
      </c>
      <c r="C16" s="87" t="s">
        <v>207</v>
      </c>
      <c r="D16" s="69"/>
      <c r="E16" s="5"/>
    </row>
    <row r="17" spans="2:15" ht="21" x14ac:dyDescent="0.5">
      <c r="B17" s="3" t="s">
        <v>54</v>
      </c>
      <c r="C17" s="87" t="s">
        <v>208</v>
      </c>
      <c r="D17" s="69"/>
      <c r="E17" s="5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 ht="21" x14ac:dyDescent="0.5">
      <c r="B18" s="3" t="s">
        <v>55</v>
      </c>
      <c r="C18" s="87" t="s">
        <v>209</v>
      </c>
      <c r="D18" s="69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 ht="21" x14ac:dyDescent="0.5">
      <c r="B19" s="3" t="s">
        <v>56</v>
      </c>
      <c r="C19" s="87" t="s">
        <v>210</v>
      </c>
      <c r="D19" s="69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 ht="21" x14ac:dyDescent="0.5">
      <c r="B20" s="3" t="s">
        <v>57</v>
      </c>
      <c r="C20" s="87" t="s">
        <v>211</v>
      </c>
      <c r="D20" s="69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 ht="21" x14ac:dyDescent="0.5">
      <c r="B21" s="3" t="s">
        <v>59</v>
      </c>
      <c r="C21" s="87" t="s">
        <v>212</v>
      </c>
      <c r="D21" s="69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 ht="21" x14ac:dyDescent="0.5">
      <c r="B22" s="3" t="s">
        <v>60</v>
      </c>
      <c r="C22" s="87" t="s">
        <v>213</v>
      </c>
      <c r="D22" s="69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 s="7" customFormat="1" ht="21" customHeight="1" x14ac:dyDescent="0.5">
      <c r="B23" s="3" t="s">
        <v>61</v>
      </c>
      <c r="C23" s="87" t="s">
        <v>176</v>
      </c>
      <c r="D23" s="69"/>
      <c r="E23" s="5"/>
      <c r="F23" s="5"/>
      <c r="G23" s="6"/>
    </row>
    <row r="24" spans="2:15" s="7" customFormat="1" ht="21" x14ac:dyDescent="0.5">
      <c r="B24" s="3" t="s">
        <v>63</v>
      </c>
      <c r="C24" s="50">
        <v>7</v>
      </c>
      <c r="D24" s="5"/>
      <c r="E24" s="5" t="s">
        <v>214</v>
      </c>
      <c r="F24" s="5"/>
      <c r="G24" s="6"/>
    </row>
    <row r="25" spans="2:15" x14ac:dyDescent="0.35">
      <c r="B25" s="8"/>
      <c r="C25" s="96"/>
      <c r="D25" s="96"/>
      <c r="E25" s="96"/>
      <c r="F25" s="96"/>
      <c r="G25" s="96"/>
      <c r="H25" s="86"/>
      <c r="I25" s="86"/>
      <c r="J25" s="86"/>
      <c r="K25" s="86"/>
      <c r="L25" s="86"/>
      <c r="M25" s="86"/>
      <c r="N25" s="86"/>
      <c r="O25" s="86"/>
    </row>
    <row r="26" spans="2:15" x14ac:dyDescent="0.35">
      <c r="B26" s="10" t="s">
        <v>64</v>
      </c>
      <c r="C26" s="10" t="s">
        <v>65</v>
      </c>
      <c r="D26" s="10" t="s">
        <v>66</v>
      </c>
      <c r="E26" s="52" t="s">
        <v>67</v>
      </c>
      <c r="F26" s="10" t="s">
        <v>68</v>
      </c>
      <c r="G26" s="46" t="s">
        <v>8</v>
      </c>
      <c r="H26" s="86"/>
      <c r="I26" s="86"/>
      <c r="J26" s="86"/>
      <c r="K26" s="86"/>
      <c r="L26" s="86"/>
      <c r="M26" s="86"/>
      <c r="N26" s="86"/>
      <c r="O26" s="86"/>
    </row>
    <row r="27" spans="2:15" ht="29" x14ac:dyDescent="0.35">
      <c r="B27" s="99"/>
      <c r="C27" s="11" t="s">
        <v>69</v>
      </c>
      <c r="D27" s="11" t="s">
        <v>70</v>
      </c>
      <c r="E27" s="11" t="s">
        <v>71</v>
      </c>
      <c r="F27" s="11" t="s">
        <v>72</v>
      </c>
      <c r="G27" s="57" t="s">
        <v>13</v>
      </c>
      <c r="H27" s="86"/>
      <c r="I27" s="86"/>
      <c r="J27" s="86"/>
      <c r="K27" s="86"/>
      <c r="L27" s="86"/>
      <c r="M27" s="86"/>
      <c r="N27" s="86"/>
      <c r="O27" s="86"/>
    </row>
    <row r="28" spans="2:15" x14ac:dyDescent="0.35">
      <c r="B28" s="99"/>
      <c r="C28" s="11" t="s">
        <v>73</v>
      </c>
      <c r="D28" s="11" t="s">
        <v>73</v>
      </c>
      <c r="E28" s="11"/>
      <c r="F28" s="11" t="s">
        <v>74</v>
      </c>
      <c r="G28" s="57" t="s">
        <v>75</v>
      </c>
      <c r="H28" s="86"/>
      <c r="I28" s="86"/>
      <c r="J28" s="86"/>
      <c r="K28" s="86"/>
      <c r="L28" s="86"/>
      <c r="M28" s="86"/>
      <c r="N28" s="86"/>
      <c r="O28" s="86"/>
    </row>
    <row r="29" spans="2:15" x14ac:dyDescent="0.35">
      <c r="B29" s="99"/>
      <c r="C29" s="11"/>
      <c r="D29" s="11"/>
      <c r="E29" s="11"/>
      <c r="F29" s="11"/>
      <c r="G29" s="57" t="s">
        <v>15</v>
      </c>
      <c r="H29" s="86"/>
      <c r="I29" s="86"/>
      <c r="J29" s="86"/>
      <c r="K29" s="100" t="s">
        <v>76</v>
      </c>
      <c r="L29" s="100" t="s">
        <v>5</v>
      </c>
      <c r="M29" s="100" t="s">
        <v>30</v>
      </c>
      <c r="N29" s="100" t="s">
        <v>77</v>
      </c>
      <c r="O29" s="100" t="s">
        <v>78</v>
      </c>
    </row>
    <row r="30" spans="2:15" x14ac:dyDescent="0.35">
      <c r="B30" s="101"/>
      <c r="C30" s="12"/>
      <c r="D30" s="12"/>
      <c r="E30" s="12"/>
      <c r="F30" s="12"/>
      <c r="G30" s="58" t="s">
        <v>16</v>
      </c>
      <c r="H30" s="86"/>
      <c r="I30" s="86"/>
      <c r="J30" s="86" t="str">
        <f>B31</f>
        <v>Kock 1</v>
      </c>
      <c r="K30" s="100">
        <f t="shared" ref="K30:N36" si="0">C31</f>
        <v>7.5</v>
      </c>
      <c r="L30" s="100">
        <f t="shared" si="0"/>
        <v>7</v>
      </c>
      <c r="M30" s="100">
        <f t="shared" si="0"/>
        <v>6.5</v>
      </c>
      <c r="N30" s="100">
        <f t="shared" si="0"/>
        <v>7</v>
      </c>
      <c r="O30" s="100"/>
    </row>
    <row r="31" spans="2:15" x14ac:dyDescent="0.35">
      <c r="B31" s="12" t="s">
        <v>79</v>
      </c>
      <c r="C31" s="63">
        <v>7.5</v>
      </c>
      <c r="D31" s="63">
        <v>7</v>
      </c>
      <c r="E31" s="63">
        <v>6.5</v>
      </c>
      <c r="F31" s="63">
        <v>7</v>
      </c>
      <c r="G31" s="59"/>
      <c r="H31" s="86"/>
      <c r="I31" s="86"/>
      <c r="J31" s="86" t="str">
        <f t="shared" ref="J31:J36" si="1">B32</f>
        <v>Kock2</v>
      </c>
      <c r="K31" s="100">
        <f t="shared" si="0"/>
        <v>8</v>
      </c>
      <c r="L31" s="100">
        <f t="shared" si="0"/>
        <v>7</v>
      </c>
      <c r="M31" s="100">
        <f t="shared" si="0"/>
        <v>7</v>
      </c>
      <c r="N31" s="100">
        <f t="shared" si="0"/>
        <v>7</v>
      </c>
      <c r="O31" s="100"/>
    </row>
    <row r="32" spans="2:15" x14ac:dyDescent="0.35">
      <c r="B32" s="11" t="s">
        <v>177</v>
      </c>
      <c r="C32" s="64">
        <v>8</v>
      </c>
      <c r="D32" s="64">
        <v>7</v>
      </c>
      <c r="E32" s="64">
        <v>7</v>
      </c>
      <c r="F32" s="64">
        <v>7</v>
      </c>
      <c r="G32" s="14"/>
      <c r="H32" s="86"/>
      <c r="I32" s="86"/>
      <c r="J32" s="86" t="str">
        <f t="shared" si="1"/>
        <v>Kock 3</v>
      </c>
      <c r="K32" s="100">
        <f t="shared" si="0"/>
        <v>7</v>
      </c>
      <c r="L32" s="100">
        <f t="shared" si="0"/>
        <v>5.5</v>
      </c>
      <c r="M32" s="100">
        <f t="shared" si="0"/>
        <v>4.5</v>
      </c>
      <c r="N32" s="100">
        <f t="shared" si="0"/>
        <v>6</v>
      </c>
      <c r="O32" s="100"/>
    </row>
    <row r="33" spans="2:15" x14ac:dyDescent="0.35">
      <c r="B33" s="11" t="s">
        <v>81</v>
      </c>
      <c r="C33" s="64">
        <v>7</v>
      </c>
      <c r="D33" s="64">
        <v>5.5</v>
      </c>
      <c r="E33" s="64">
        <v>4.5</v>
      </c>
      <c r="F33" s="64">
        <v>6</v>
      </c>
      <c r="G33" s="14"/>
      <c r="H33" s="86"/>
      <c r="I33" s="86"/>
      <c r="J33" s="86" t="str">
        <f t="shared" si="1"/>
        <v>Kock 4</v>
      </c>
      <c r="K33" s="100">
        <f t="shared" si="0"/>
        <v>8</v>
      </c>
      <c r="L33" s="100">
        <f t="shared" si="0"/>
        <v>6</v>
      </c>
      <c r="M33" s="100">
        <f t="shared" si="0"/>
        <v>7.5</v>
      </c>
      <c r="N33" s="100">
        <f t="shared" si="0"/>
        <v>7</v>
      </c>
      <c r="O33" s="100"/>
    </row>
    <row r="34" spans="2:15" x14ac:dyDescent="0.35">
      <c r="B34" s="11" t="s">
        <v>82</v>
      </c>
      <c r="C34" s="64">
        <v>8</v>
      </c>
      <c r="D34" s="64">
        <v>6</v>
      </c>
      <c r="E34" s="64">
        <v>7.5</v>
      </c>
      <c r="F34" s="64">
        <v>7</v>
      </c>
      <c r="G34" s="14"/>
      <c r="H34" s="86"/>
      <c r="I34" s="86"/>
      <c r="J34" s="86" t="str">
        <f t="shared" si="1"/>
        <v>Kock 5</v>
      </c>
      <c r="K34" s="100">
        <f t="shared" si="0"/>
        <v>7</v>
      </c>
      <c r="L34" s="100">
        <f t="shared" si="0"/>
        <v>6.5</v>
      </c>
      <c r="M34" s="100">
        <f t="shared" si="0"/>
        <v>7</v>
      </c>
      <c r="N34" s="100">
        <f t="shared" si="0"/>
        <v>6.5</v>
      </c>
      <c r="O34" s="100"/>
    </row>
    <row r="35" spans="2:15" x14ac:dyDescent="0.35">
      <c r="B35" s="11" t="s">
        <v>83</v>
      </c>
      <c r="C35" s="64">
        <v>7</v>
      </c>
      <c r="D35" s="64">
        <v>6.5</v>
      </c>
      <c r="E35" s="64">
        <v>7</v>
      </c>
      <c r="F35" s="64">
        <v>6.5</v>
      </c>
      <c r="G35" s="14"/>
      <c r="H35" s="86"/>
      <c r="I35" s="86"/>
      <c r="J35" s="86" t="str">
        <f t="shared" si="1"/>
        <v>Kock 6</v>
      </c>
      <c r="K35" s="100">
        <f t="shared" si="0"/>
        <v>6</v>
      </c>
      <c r="L35" s="100">
        <f t="shared" si="0"/>
        <v>5.5</v>
      </c>
      <c r="M35" s="100">
        <f t="shared" si="0"/>
        <v>6.5</v>
      </c>
      <c r="N35" s="100">
        <f t="shared" si="0"/>
        <v>7</v>
      </c>
      <c r="O35" s="100"/>
    </row>
    <row r="36" spans="2:15" x14ac:dyDescent="0.35">
      <c r="B36" s="11" t="s">
        <v>84</v>
      </c>
      <c r="C36" s="64">
        <v>6</v>
      </c>
      <c r="D36" s="64">
        <v>5.5</v>
      </c>
      <c r="E36" s="64">
        <v>6.5</v>
      </c>
      <c r="F36" s="64">
        <v>7</v>
      </c>
      <c r="G36" s="14"/>
      <c r="H36" s="86"/>
      <c r="I36" s="86"/>
      <c r="J36" s="86" t="str">
        <f t="shared" si="1"/>
        <v>Kock 7</v>
      </c>
      <c r="K36" s="100">
        <f t="shared" si="0"/>
        <v>7</v>
      </c>
      <c r="L36" s="100">
        <f t="shared" si="0"/>
        <v>7</v>
      </c>
      <c r="M36" s="100">
        <f t="shared" si="0"/>
        <v>7.5</v>
      </c>
      <c r="N36" s="100">
        <f t="shared" si="0"/>
        <v>7</v>
      </c>
      <c r="O36" s="100"/>
    </row>
    <row r="37" spans="2:15" x14ac:dyDescent="0.35">
      <c r="B37" s="11" t="s">
        <v>85</v>
      </c>
      <c r="C37" s="64">
        <v>7</v>
      </c>
      <c r="D37" s="64">
        <v>7</v>
      </c>
      <c r="E37" s="64">
        <v>7.5</v>
      </c>
      <c r="F37" s="64">
        <v>7</v>
      </c>
      <c r="G37" s="14"/>
      <c r="H37" s="86"/>
      <c r="I37" s="86"/>
      <c r="J37" s="86" t="e">
        <f>#REF!</f>
        <v>#REF!</v>
      </c>
      <c r="K37" s="100" t="e">
        <f>#REF!</f>
        <v>#REF!</v>
      </c>
      <c r="L37" s="100" t="e">
        <f>#REF!</f>
        <v>#REF!</v>
      </c>
      <c r="M37" s="100" t="e">
        <f>#REF!</f>
        <v>#REF!</v>
      </c>
      <c r="N37" s="100" t="e">
        <f>#REF!</f>
        <v>#REF!</v>
      </c>
      <c r="O37" s="100"/>
    </row>
    <row r="38" spans="2:15" x14ac:dyDescent="0.35">
      <c r="B38" s="11" t="s">
        <v>86</v>
      </c>
      <c r="C38" s="14">
        <f>SUM(C31:C37)</f>
        <v>50.5</v>
      </c>
      <c r="D38" s="14">
        <f>SUM(D31:D37)</f>
        <v>44.5</v>
      </c>
      <c r="E38" s="14">
        <f>SUM(E31:E37)</f>
        <v>46.5</v>
      </c>
      <c r="F38" s="14">
        <f>SUM(F31:F37)*2</f>
        <v>95</v>
      </c>
      <c r="G38" s="61">
        <f>SUM(C38:F38)/C24</f>
        <v>33.785714285714285</v>
      </c>
      <c r="H38" s="86"/>
      <c r="I38" s="86"/>
      <c r="J38" s="86"/>
      <c r="K38" s="86"/>
      <c r="L38" s="86"/>
      <c r="M38" s="86"/>
      <c r="N38" s="86"/>
      <c r="O38" s="86"/>
    </row>
    <row r="39" spans="2:15" x14ac:dyDescent="0.35">
      <c r="B39" s="15" t="s">
        <v>87</v>
      </c>
      <c r="C39" s="16">
        <f>C38/C24</f>
        <v>7.2142857142857144</v>
      </c>
      <c r="D39" s="16">
        <f>D38/C24</f>
        <v>6.3571428571428568</v>
      </c>
      <c r="E39" s="16">
        <f>E38/C24</f>
        <v>6.6428571428571432</v>
      </c>
      <c r="F39" s="16">
        <f>F38/C24</f>
        <v>13.571428571428571</v>
      </c>
      <c r="G39" s="62">
        <f>SUM(C39:F39)</f>
        <v>33.785714285714285</v>
      </c>
      <c r="H39" s="86"/>
      <c r="I39" s="86"/>
      <c r="J39" s="86"/>
      <c r="K39" s="86"/>
      <c r="L39" s="86"/>
      <c r="M39" s="86"/>
      <c r="N39" s="86"/>
      <c r="O39" s="86"/>
    </row>
    <row r="40" spans="2:15" ht="18.649999999999999" customHeight="1" x14ac:dyDescent="0.3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2" spans="2:15" ht="21" x14ac:dyDescent="0.5">
      <c r="B42" s="2" t="s">
        <v>88</v>
      </c>
      <c r="C42" s="86"/>
      <c r="D42" s="86"/>
      <c r="E42" s="86"/>
      <c r="F42" s="86"/>
      <c r="G42" s="2" t="s">
        <v>89</v>
      </c>
      <c r="H42" s="86"/>
      <c r="I42" s="86"/>
      <c r="J42" s="86"/>
      <c r="K42" s="86"/>
      <c r="L42" s="86"/>
      <c r="M42" s="86"/>
      <c r="N42" s="86"/>
      <c r="O42" s="86"/>
    </row>
    <row r="43" spans="2:15" ht="21" x14ac:dyDescent="0.5">
      <c r="B43" s="2" t="s">
        <v>90</v>
      </c>
      <c r="C43" s="69" t="s">
        <v>215</v>
      </c>
      <c r="D43" s="4"/>
      <c r="E43" s="4"/>
      <c r="F43" s="4"/>
      <c r="G43" s="2" t="s">
        <v>92</v>
      </c>
      <c r="H43" s="4" t="s">
        <v>216</v>
      </c>
      <c r="I43" s="4"/>
      <c r="J43" s="4"/>
      <c r="K43" s="4"/>
      <c r="L43" s="86"/>
      <c r="M43" s="86"/>
      <c r="N43" s="86"/>
      <c r="O43" s="86"/>
    </row>
    <row r="44" spans="2:15" ht="21" x14ac:dyDescent="0.5">
      <c r="B44" s="2" t="s">
        <v>94</v>
      </c>
      <c r="C44" s="4" t="s">
        <v>217</v>
      </c>
      <c r="D44" s="4"/>
      <c r="E44" s="4"/>
      <c r="F44" s="4"/>
      <c r="G44" s="4"/>
      <c r="H44" s="4" t="s">
        <v>218</v>
      </c>
      <c r="I44" s="4"/>
      <c r="J44" s="4"/>
      <c r="K44" s="4"/>
      <c r="L44" s="86"/>
      <c r="M44" s="86"/>
      <c r="N44" s="86"/>
      <c r="O44" s="86"/>
    </row>
    <row r="45" spans="2:15" ht="21" x14ac:dyDescent="0.5">
      <c r="B45" s="2" t="s">
        <v>97</v>
      </c>
      <c r="C45" s="69" t="s">
        <v>38</v>
      </c>
      <c r="D45" s="4"/>
      <c r="E45" s="4"/>
      <c r="F45" s="4"/>
      <c r="G45" s="4"/>
      <c r="H45" s="4" t="s">
        <v>219</v>
      </c>
      <c r="I45" s="4"/>
      <c r="J45" s="4"/>
      <c r="K45" s="4"/>
      <c r="L45" s="86"/>
      <c r="M45" s="86"/>
      <c r="N45" s="86"/>
      <c r="O45" s="86"/>
    </row>
    <row r="46" spans="2:15" ht="21" x14ac:dyDescent="0.5">
      <c r="B46" s="2" t="s">
        <v>100</v>
      </c>
      <c r="C46" s="4" t="s">
        <v>101</v>
      </c>
      <c r="D46" s="4"/>
      <c r="E46" s="4"/>
      <c r="F46" s="4"/>
      <c r="G46" s="4"/>
      <c r="H46" s="4"/>
      <c r="I46" s="4"/>
      <c r="J46" s="4"/>
      <c r="K46" s="4"/>
      <c r="L46" s="86"/>
      <c r="M46" s="86"/>
      <c r="N46" s="86"/>
      <c r="O46" s="86"/>
    </row>
    <row r="47" spans="2:15" ht="21" x14ac:dyDescent="0.5">
      <c r="B47" s="2" t="s">
        <v>103</v>
      </c>
      <c r="C47" s="4" t="s">
        <v>184</v>
      </c>
      <c r="D47" s="4"/>
      <c r="E47" s="4"/>
      <c r="F47" s="4"/>
      <c r="G47" s="2" t="s">
        <v>105</v>
      </c>
      <c r="H47" s="4" t="s">
        <v>220</v>
      </c>
      <c r="I47" s="4"/>
      <c r="J47" s="4"/>
      <c r="K47" s="4"/>
      <c r="L47" s="86"/>
      <c r="M47" s="86"/>
      <c r="N47" s="86"/>
      <c r="O47" s="86"/>
    </row>
    <row r="48" spans="2:15" ht="21" x14ac:dyDescent="0.5">
      <c r="B48" s="2" t="s">
        <v>146</v>
      </c>
      <c r="C48" s="4" t="s">
        <v>108</v>
      </c>
      <c r="D48" s="4"/>
      <c r="E48" s="4"/>
      <c r="F48" s="4"/>
      <c r="G48" s="4"/>
      <c r="H48" s="4"/>
      <c r="I48" s="4"/>
      <c r="J48" s="4"/>
      <c r="K48" s="4"/>
      <c r="L48" s="86"/>
      <c r="M48" s="86"/>
      <c r="N48" s="86"/>
      <c r="O48" s="86"/>
    </row>
    <row r="49" spans="2:11" ht="21" x14ac:dyDescent="0.5">
      <c r="B49" s="2" t="s">
        <v>109</v>
      </c>
      <c r="C49" s="4" t="s">
        <v>110</v>
      </c>
      <c r="D49" s="4"/>
      <c r="E49" s="4"/>
      <c r="F49" s="4"/>
      <c r="G49" s="4"/>
      <c r="H49" s="4"/>
      <c r="I49" s="4"/>
      <c r="J49" s="4"/>
      <c r="K49" s="4"/>
    </row>
    <row r="50" spans="2:11" ht="21" x14ac:dyDescent="0.5">
      <c r="B50" s="2" t="s">
        <v>111</v>
      </c>
      <c r="C50" s="4" t="s">
        <v>221</v>
      </c>
      <c r="D50" s="4"/>
      <c r="E50" s="4"/>
      <c r="F50" s="4"/>
      <c r="G50" s="2" t="s">
        <v>113</v>
      </c>
      <c r="H50" s="4" t="s">
        <v>222</v>
      </c>
      <c r="I50" s="4"/>
      <c r="J50" s="4"/>
      <c r="K50" s="4"/>
    </row>
    <row r="51" spans="2:11" ht="21" x14ac:dyDescent="0.5">
      <c r="B51" s="2" t="s">
        <v>115</v>
      </c>
      <c r="C51" s="4" t="s">
        <v>151</v>
      </c>
      <c r="D51" s="4"/>
      <c r="E51" s="4"/>
      <c r="F51" s="4"/>
      <c r="G51" s="4"/>
      <c r="H51" s="4" t="s">
        <v>223</v>
      </c>
      <c r="I51" s="4"/>
      <c r="J51" s="4"/>
      <c r="K51" s="4"/>
    </row>
    <row r="52" spans="2:11" ht="21" x14ac:dyDescent="0.5">
      <c r="B52" s="2" t="s">
        <v>118</v>
      </c>
      <c r="C52" s="4"/>
      <c r="D52" s="4"/>
      <c r="E52" s="4"/>
      <c r="F52" s="4"/>
      <c r="G52" s="4"/>
      <c r="H52" s="4"/>
      <c r="I52" s="4"/>
      <c r="J52" s="4"/>
      <c r="K52" s="4"/>
    </row>
    <row r="53" spans="2:11" ht="18.649999999999999" customHeight="1" x14ac:dyDescent="0.5">
      <c r="B53" s="2" t="s">
        <v>120</v>
      </c>
      <c r="C53" s="4"/>
      <c r="D53" s="4"/>
      <c r="E53" s="4"/>
      <c r="F53" s="4"/>
      <c r="G53" s="2" t="s">
        <v>121</v>
      </c>
      <c r="H53" s="4" t="s">
        <v>224</v>
      </c>
      <c r="I53" s="4"/>
      <c r="J53" s="4"/>
      <c r="K53" s="4"/>
    </row>
    <row r="54" spans="2:11" ht="18.649999999999999" customHeight="1" x14ac:dyDescent="0.5">
      <c r="B54" s="2" t="s">
        <v>123</v>
      </c>
      <c r="C54" s="4"/>
      <c r="D54" s="4"/>
      <c r="E54" s="4"/>
      <c r="F54" s="4"/>
      <c r="G54" s="4"/>
      <c r="H54" s="4" t="s">
        <v>225</v>
      </c>
      <c r="I54" s="4"/>
      <c r="J54" s="4"/>
      <c r="K54" s="4"/>
    </row>
    <row r="55" spans="2:11" ht="21" x14ac:dyDescent="0.5">
      <c r="B55" s="2"/>
      <c r="C55" s="4"/>
      <c r="D55" s="4"/>
      <c r="E55" s="4"/>
      <c r="F55" s="4"/>
      <c r="G55" s="4"/>
      <c r="H55" s="4" t="s">
        <v>226</v>
      </c>
      <c r="I55" s="4"/>
      <c r="J55" s="4"/>
      <c r="K55" s="4"/>
    </row>
    <row r="56" spans="2:11" ht="21" x14ac:dyDescent="0.5">
      <c r="B56" s="2" t="s">
        <v>126</v>
      </c>
      <c r="C56" s="4" t="s">
        <v>227</v>
      </c>
      <c r="D56" s="4"/>
      <c r="E56" s="4"/>
      <c r="F56" s="4"/>
      <c r="G56" s="4"/>
      <c r="H56" s="4"/>
      <c r="I56" s="4"/>
      <c r="J56" s="4"/>
      <c r="K56" s="4"/>
    </row>
    <row r="57" spans="2:11" ht="21" x14ac:dyDescent="0.5">
      <c r="B57" s="4"/>
      <c r="C57" s="4" t="s">
        <v>228</v>
      </c>
      <c r="D57" s="4"/>
      <c r="E57" s="4"/>
      <c r="F57" s="4"/>
      <c r="G57" s="2"/>
      <c r="H57" s="4"/>
      <c r="I57" s="4"/>
      <c r="J57" s="4"/>
      <c r="K57" s="4"/>
    </row>
    <row r="58" spans="2:11" ht="21" x14ac:dyDescent="0.5">
      <c r="B58" s="4"/>
      <c r="C58" s="4" t="s">
        <v>229</v>
      </c>
      <c r="D58" s="4"/>
      <c r="E58" s="4"/>
      <c r="F58" s="4"/>
      <c r="G58" s="4"/>
      <c r="H58" s="4"/>
      <c r="I58" s="4"/>
      <c r="J58" s="4"/>
      <c r="K58" s="4"/>
    </row>
    <row r="59" spans="2:11" ht="21" x14ac:dyDescent="0.5">
      <c r="B59" s="96"/>
      <c r="C59" s="5"/>
      <c r="D59" s="4"/>
      <c r="E59" s="86"/>
      <c r="F59" s="86"/>
      <c r="G59" s="86"/>
      <c r="H59" s="4"/>
      <c r="I59" s="4"/>
      <c r="J59" s="4"/>
      <c r="K59" s="4"/>
    </row>
    <row r="60" spans="2:11" ht="21" x14ac:dyDescent="0.5">
      <c r="B60" s="96"/>
      <c r="C60" s="5"/>
      <c r="D60" s="4"/>
      <c r="E60" s="86"/>
      <c r="F60" s="86"/>
      <c r="G60" s="86"/>
      <c r="H60" s="86"/>
      <c r="I60" s="86"/>
      <c r="J60" s="86"/>
      <c r="K60" s="86"/>
    </row>
    <row r="61" spans="2:11" ht="21" x14ac:dyDescent="0.5">
      <c r="B61" s="96"/>
      <c r="C61" s="5"/>
      <c r="D61" s="4"/>
      <c r="E61" s="86"/>
      <c r="F61" s="86"/>
      <c r="G61" s="86"/>
      <c r="H61" s="86"/>
      <c r="I61" s="86"/>
      <c r="J61" s="86"/>
      <c r="K61" s="86"/>
    </row>
    <row r="62" spans="2:11" ht="21" x14ac:dyDescent="0.5">
      <c r="B62" s="96"/>
      <c r="C62" s="5"/>
      <c r="D62" s="4"/>
      <c r="E62" s="86"/>
      <c r="F62" s="86"/>
      <c r="G62" s="86"/>
      <c r="H62" s="86"/>
      <c r="I62" s="86"/>
      <c r="J62" s="86"/>
      <c r="K62" s="86"/>
    </row>
    <row r="63" spans="2:11" ht="21" x14ac:dyDescent="0.5">
      <c r="B63" s="96"/>
      <c r="C63" s="5"/>
      <c r="D63" s="4"/>
      <c r="E63" s="86"/>
      <c r="F63" s="86"/>
      <c r="G63" s="86"/>
      <c r="H63" s="86"/>
      <c r="I63" s="86"/>
      <c r="J63" s="86"/>
      <c r="K63" s="86"/>
    </row>
    <row r="64" spans="2:11" ht="21" x14ac:dyDescent="0.5">
      <c r="B64" s="6"/>
      <c r="C64" s="90"/>
      <c r="D64" s="90"/>
      <c r="E64" s="23"/>
      <c r="F64" s="23"/>
      <c r="G64" s="6"/>
      <c r="H64" s="96"/>
      <c r="I64" s="96"/>
      <c r="J64" s="86"/>
      <c r="K64" s="86"/>
    </row>
    <row r="65" spans="2:9" ht="21" x14ac:dyDescent="0.5">
      <c r="B65" s="6"/>
      <c r="C65" s="90"/>
      <c r="D65" s="90"/>
      <c r="E65" s="23"/>
      <c r="F65" s="23"/>
      <c r="G65" s="6"/>
      <c r="H65" s="96"/>
      <c r="I65" s="96"/>
    </row>
    <row r="66" spans="2:9" ht="21" x14ac:dyDescent="0.5">
      <c r="B66" s="6"/>
      <c r="C66" s="5"/>
      <c r="D66" s="5"/>
      <c r="E66" s="6"/>
      <c r="F66" s="6"/>
      <c r="G66" s="6"/>
      <c r="H66" s="96"/>
      <c r="I66" s="96"/>
    </row>
    <row r="67" spans="2:9" ht="21" x14ac:dyDescent="0.5">
      <c r="B67" s="6"/>
      <c r="C67" s="5"/>
      <c r="D67" s="5"/>
      <c r="E67" s="6"/>
      <c r="F67" s="6"/>
      <c r="G67" s="6"/>
      <c r="H67" s="96"/>
      <c r="I67" s="96"/>
    </row>
    <row r="68" spans="2:9" ht="21" x14ac:dyDescent="0.5">
      <c r="B68" s="6"/>
      <c r="C68" s="91"/>
      <c r="D68" s="91"/>
      <c r="E68" s="22"/>
      <c r="F68" s="22"/>
      <c r="G68" s="22"/>
      <c r="H68" s="96"/>
      <c r="I68" s="96"/>
    </row>
    <row r="69" spans="2:9" ht="21" x14ac:dyDescent="0.5">
      <c r="B69" s="6"/>
      <c r="C69" s="5"/>
      <c r="D69" s="5"/>
      <c r="E69" s="6"/>
      <c r="F69" s="6"/>
      <c r="G69" s="6"/>
      <c r="H69" s="96"/>
      <c r="I69" s="96"/>
    </row>
    <row r="70" spans="2:9" ht="23.5" customHeight="1" x14ac:dyDescent="0.5">
      <c r="B70" s="17"/>
      <c r="C70" s="79"/>
      <c r="D70" s="79"/>
      <c r="E70" s="17"/>
      <c r="F70" s="17"/>
      <c r="G70" s="17"/>
      <c r="H70" s="96"/>
      <c r="I70" s="96"/>
    </row>
    <row r="71" spans="2:9" ht="23.5" customHeight="1" x14ac:dyDescent="0.5">
      <c r="B71" s="17"/>
      <c r="C71" s="79"/>
      <c r="D71" s="79"/>
      <c r="E71" s="17"/>
      <c r="F71" s="17"/>
      <c r="G71" s="17"/>
      <c r="H71" s="96"/>
      <c r="I71" s="96"/>
    </row>
    <row r="72" spans="2:9" ht="33.65" customHeight="1" x14ac:dyDescent="0.5">
      <c r="B72" s="17"/>
      <c r="C72" s="79"/>
      <c r="D72" s="79"/>
      <c r="E72" s="17"/>
      <c r="F72" s="17"/>
      <c r="G72" s="17"/>
      <c r="H72" s="96"/>
      <c r="I72" s="96"/>
    </row>
    <row r="73" spans="2:9" ht="21" x14ac:dyDescent="0.5">
      <c r="B73" s="8"/>
      <c r="C73" s="5"/>
      <c r="D73" s="5"/>
      <c r="E73" s="6"/>
      <c r="F73" s="6"/>
      <c r="G73" s="6"/>
      <c r="H73" s="96"/>
      <c r="I73" s="96"/>
    </row>
    <row r="74" spans="2:9" x14ac:dyDescent="0.35">
      <c r="B74" s="6"/>
      <c r="C74" s="6"/>
      <c r="D74" s="6"/>
      <c r="E74" s="6"/>
      <c r="F74" s="6"/>
      <c r="G74" s="6"/>
      <c r="H74" s="96"/>
      <c r="I74" s="96"/>
    </row>
    <row r="75" spans="2:9" x14ac:dyDescent="0.35">
      <c r="B75" s="6"/>
      <c r="C75" s="6"/>
      <c r="D75" s="6"/>
      <c r="E75" s="6"/>
      <c r="F75" s="6"/>
      <c r="G75" s="6"/>
      <c r="H75" s="96"/>
      <c r="I75" s="96"/>
    </row>
    <row r="76" spans="2:9" x14ac:dyDescent="0.35">
      <c r="B76" s="6"/>
      <c r="C76" s="24"/>
      <c r="D76" s="24"/>
      <c r="E76" s="24"/>
      <c r="F76" s="24"/>
      <c r="G76" s="6"/>
      <c r="H76" s="96"/>
      <c r="I76" s="96"/>
    </row>
    <row r="77" spans="2:9" x14ac:dyDescent="0.35">
      <c r="B77" s="6"/>
      <c r="C77" s="6"/>
      <c r="D77" s="6"/>
      <c r="E77" s="6"/>
      <c r="F77" s="6"/>
      <c r="G77" s="6"/>
      <c r="H77" s="96"/>
      <c r="I77" s="96"/>
    </row>
    <row r="78" spans="2:9" x14ac:dyDescent="0.35">
      <c r="B78" s="6"/>
      <c r="C78" s="6"/>
      <c r="D78" s="6"/>
      <c r="E78" s="6"/>
      <c r="F78" s="6"/>
      <c r="G78" s="6"/>
      <c r="H78" s="96"/>
      <c r="I78" s="96"/>
    </row>
    <row r="79" spans="2:9" x14ac:dyDescent="0.35">
      <c r="B79" s="6"/>
      <c r="C79" s="6"/>
      <c r="D79" s="6"/>
      <c r="E79" s="6"/>
      <c r="F79" s="6"/>
      <c r="G79" s="6"/>
      <c r="H79" s="96"/>
      <c r="I79" s="96"/>
    </row>
    <row r="80" spans="2:9" x14ac:dyDescent="0.35">
      <c r="B80" s="6"/>
      <c r="C80" s="24"/>
      <c r="D80" s="24"/>
      <c r="E80" s="24"/>
      <c r="F80" s="24"/>
      <c r="G80" s="6"/>
      <c r="H80" s="96"/>
      <c r="I80" s="96"/>
    </row>
    <row r="81" spans="2:9" x14ac:dyDescent="0.35">
      <c r="B81" s="6"/>
      <c r="C81" s="24"/>
      <c r="D81" s="24"/>
      <c r="E81" s="24"/>
      <c r="F81" s="24"/>
      <c r="G81" s="6"/>
      <c r="H81" s="96"/>
      <c r="I81" s="96"/>
    </row>
    <row r="82" spans="2:9" x14ac:dyDescent="0.35">
      <c r="B82" s="6"/>
      <c r="C82" s="6"/>
      <c r="D82" s="6"/>
      <c r="E82" s="6"/>
      <c r="F82" s="6"/>
      <c r="G82" s="6"/>
      <c r="H82" s="96"/>
      <c r="I82" s="96"/>
    </row>
    <row r="83" spans="2:9" x14ac:dyDescent="0.35">
      <c r="B83" s="6"/>
      <c r="C83" s="6"/>
      <c r="D83" s="6"/>
      <c r="E83" s="6"/>
      <c r="F83" s="6"/>
      <c r="G83" s="6"/>
      <c r="H83" s="96"/>
      <c r="I83" s="96"/>
    </row>
    <row r="84" spans="2:9" x14ac:dyDescent="0.35">
      <c r="B84" s="6"/>
      <c r="C84" s="6"/>
      <c r="D84" s="6"/>
      <c r="E84" s="6"/>
      <c r="F84" s="6"/>
      <c r="G84" s="6"/>
      <c r="H84" s="96"/>
      <c r="I84" s="96"/>
    </row>
    <row r="85" spans="2:9" x14ac:dyDescent="0.35">
      <c r="B85" s="6"/>
      <c r="C85" s="6"/>
      <c r="D85" s="6"/>
      <c r="E85" s="6"/>
      <c r="F85" s="6"/>
      <c r="G85" s="6"/>
      <c r="H85" s="96"/>
      <c r="I85" s="96"/>
    </row>
    <row r="86" spans="2:9" x14ac:dyDescent="0.35">
      <c r="B86" s="6"/>
      <c r="C86" s="22"/>
      <c r="D86" s="22"/>
      <c r="E86" s="22"/>
      <c r="F86" s="22"/>
      <c r="G86" s="22"/>
      <c r="H86" s="96"/>
      <c r="I86" s="96"/>
    </row>
    <row r="87" spans="2:9" x14ac:dyDescent="0.35">
      <c r="B87" s="6"/>
      <c r="C87" s="6"/>
      <c r="D87" s="6"/>
      <c r="E87" s="6"/>
      <c r="F87" s="6"/>
      <c r="G87" s="6"/>
      <c r="H87" s="96"/>
      <c r="I87" s="96"/>
    </row>
    <row r="88" spans="2:9" x14ac:dyDescent="0.35">
      <c r="B88" s="6"/>
      <c r="C88" s="6"/>
      <c r="D88" s="6"/>
      <c r="E88" s="6"/>
      <c r="F88" s="6"/>
      <c r="G88" s="6"/>
      <c r="H88" s="96"/>
      <c r="I88" s="96"/>
    </row>
    <row r="89" spans="2:9" x14ac:dyDescent="0.35">
      <c r="B89" s="6"/>
      <c r="C89" s="6"/>
      <c r="D89" s="6"/>
      <c r="E89" s="6"/>
      <c r="F89" s="6"/>
      <c r="G89" s="6"/>
      <c r="H89" s="96"/>
      <c r="I89" s="96"/>
    </row>
    <row r="90" spans="2:9" x14ac:dyDescent="0.35">
      <c r="B90" s="8"/>
      <c r="C90" s="6"/>
      <c r="D90" s="6"/>
      <c r="E90" s="6"/>
      <c r="F90" s="6"/>
      <c r="G90" s="6"/>
      <c r="H90" s="96"/>
      <c r="I90" s="96"/>
    </row>
    <row r="91" spans="2:9" x14ac:dyDescent="0.35">
      <c r="B91" s="6"/>
      <c r="C91" s="6"/>
      <c r="D91" s="6"/>
      <c r="E91" s="6"/>
      <c r="F91" s="6"/>
      <c r="G91" s="6"/>
      <c r="H91" s="96"/>
      <c r="I91" s="96"/>
    </row>
    <row r="92" spans="2:9" x14ac:dyDescent="0.35">
      <c r="B92" s="6"/>
      <c r="C92" s="6"/>
      <c r="D92" s="6"/>
      <c r="E92" s="6"/>
      <c r="F92" s="6"/>
      <c r="G92" s="6"/>
      <c r="H92" s="96"/>
      <c r="I92" s="96"/>
    </row>
    <row r="93" spans="2:9" x14ac:dyDescent="0.35">
      <c r="B93" s="6"/>
      <c r="C93" s="6"/>
      <c r="D93" s="6"/>
      <c r="E93" s="6"/>
      <c r="F93" s="6"/>
      <c r="G93" s="6"/>
      <c r="H93" s="96"/>
      <c r="I93" s="96"/>
    </row>
    <row r="94" spans="2:9" x14ac:dyDescent="0.35">
      <c r="B94" s="6"/>
      <c r="C94" s="6"/>
      <c r="D94" s="6"/>
      <c r="E94" s="6"/>
      <c r="F94" s="6"/>
      <c r="G94" s="6"/>
      <c r="H94" s="96"/>
      <c r="I94" s="96"/>
    </row>
    <row r="95" spans="2:9" x14ac:dyDescent="0.35">
      <c r="B95" s="6"/>
      <c r="C95" s="6"/>
      <c r="D95" s="6"/>
      <c r="E95" s="6"/>
      <c r="F95" s="6"/>
      <c r="G95" s="6"/>
      <c r="H95" s="96"/>
      <c r="I95" s="96"/>
    </row>
    <row r="96" spans="2:9" x14ac:dyDescent="0.35">
      <c r="B96" s="6"/>
      <c r="C96" s="6"/>
      <c r="D96" s="6"/>
      <c r="E96" s="6"/>
      <c r="F96" s="6"/>
      <c r="G96" s="6"/>
      <c r="H96" s="96"/>
      <c r="I96" s="96"/>
    </row>
    <row r="97" spans="2:9" x14ac:dyDescent="0.35">
      <c r="B97" s="6"/>
      <c r="C97" s="24"/>
      <c r="D97" s="24"/>
      <c r="E97" s="24"/>
      <c r="F97" s="24"/>
      <c r="G97" s="6"/>
      <c r="H97" s="96"/>
      <c r="I97" s="96"/>
    </row>
    <row r="98" spans="2:9" x14ac:dyDescent="0.35">
      <c r="B98" s="6"/>
      <c r="C98" s="24"/>
      <c r="D98" s="24"/>
      <c r="E98" s="24"/>
      <c r="F98" s="24"/>
      <c r="G98" s="6"/>
      <c r="H98" s="96"/>
      <c r="I98" s="96"/>
    </row>
    <row r="99" spans="2:9" x14ac:dyDescent="0.35">
      <c r="B99" s="6"/>
      <c r="C99" s="6"/>
      <c r="D99" s="6"/>
      <c r="E99" s="6"/>
      <c r="F99" s="6"/>
      <c r="G99" s="6"/>
      <c r="H99" s="96"/>
      <c r="I99" s="96"/>
    </row>
    <row r="100" spans="2:9" x14ac:dyDescent="0.35">
      <c r="B100" s="6"/>
      <c r="C100" s="6"/>
      <c r="D100" s="6"/>
      <c r="E100" s="6"/>
      <c r="F100" s="6"/>
      <c r="G100" s="6"/>
      <c r="H100" s="96"/>
      <c r="I100" s="96"/>
    </row>
    <row r="101" spans="2:9" x14ac:dyDescent="0.35">
      <c r="B101" s="6"/>
      <c r="C101" s="6"/>
      <c r="D101" s="6"/>
      <c r="E101" s="6"/>
      <c r="F101" s="6"/>
      <c r="G101" s="6"/>
      <c r="H101" s="96"/>
      <c r="I101" s="96"/>
    </row>
    <row r="102" spans="2:9" x14ac:dyDescent="0.35">
      <c r="B102" s="6"/>
      <c r="C102" s="6"/>
      <c r="D102" s="6"/>
      <c r="E102" s="6"/>
      <c r="F102" s="6"/>
      <c r="G102" s="6"/>
      <c r="H102" s="96"/>
      <c r="I102" s="96"/>
    </row>
    <row r="103" spans="2:9" x14ac:dyDescent="0.35">
      <c r="B103" s="6"/>
      <c r="C103" s="22"/>
      <c r="D103" s="6"/>
      <c r="E103" s="22"/>
      <c r="F103" s="22"/>
      <c r="G103" s="6"/>
      <c r="H103" s="96"/>
      <c r="I103" s="96"/>
    </row>
    <row r="104" spans="2:9" x14ac:dyDescent="0.35">
      <c r="B104" s="6"/>
      <c r="C104" s="6"/>
      <c r="D104" s="6"/>
      <c r="E104" s="6"/>
      <c r="F104" s="6"/>
      <c r="G104" s="6"/>
      <c r="H104" s="96"/>
      <c r="I104" s="96"/>
    </row>
    <row r="105" spans="2:9" x14ac:dyDescent="0.35">
      <c r="B105" s="6"/>
      <c r="C105" s="6"/>
      <c r="D105" s="6"/>
      <c r="E105" s="6"/>
      <c r="F105" s="6"/>
      <c r="G105" s="6"/>
      <c r="H105" s="96"/>
      <c r="I105" s="96"/>
    </row>
    <row r="106" spans="2:9" x14ac:dyDescent="0.35">
      <c r="B106" s="9"/>
      <c r="C106" s="9"/>
      <c r="D106" s="9"/>
      <c r="E106" s="9"/>
      <c r="F106" s="9"/>
      <c r="G106" s="9"/>
      <c r="H106" s="86"/>
      <c r="I106" s="86"/>
    </row>
    <row r="107" spans="2:9" x14ac:dyDescent="0.35">
      <c r="B107" s="9"/>
      <c r="C107" s="9"/>
      <c r="D107" s="9"/>
      <c r="E107" s="9"/>
      <c r="F107" s="9"/>
      <c r="G107" s="9"/>
      <c r="H107" s="86"/>
      <c r="I107" s="86"/>
    </row>
  </sheetData>
  <conditionalFormatting sqref="C31">
    <cfRule type="cellIs" dxfId="25" priority="13" operator="greaterThan">
      <formula>10</formula>
    </cfRule>
  </conditionalFormatting>
  <conditionalFormatting sqref="C31:F37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4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7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28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29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O114"/>
  <sheetViews>
    <sheetView topLeftCell="A5" workbookViewId="0">
      <selection activeCell="H59" sqref="H59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2.26953125" style="1" customWidth="1"/>
    <col min="4" max="4" width="11" style="1" customWidth="1"/>
    <col min="5" max="5" width="12.453125" style="1" customWidth="1"/>
    <col min="6" max="6" width="14.26953125" style="1" customWidth="1"/>
    <col min="7" max="7" width="27.179687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5" spans="2:5" x14ac:dyDescent="0.35">
      <c r="B5" s="86"/>
      <c r="C5" s="102"/>
      <c r="D5" s="86"/>
      <c r="E5" s="86"/>
    </row>
    <row r="6" spans="2:5" ht="21" x14ac:dyDescent="0.5">
      <c r="B6" s="2" t="s">
        <v>36</v>
      </c>
      <c r="C6" s="87">
        <v>5</v>
      </c>
      <c r="D6" s="68"/>
      <c r="E6" s="86"/>
    </row>
    <row r="7" spans="2:5" ht="21" x14ac:dyDescent="0.5">
      <c r="B7" s="3" t="s">
        <v>37</v>
      </c>
      <c r="C7" s="87" t="s">
        <v>230</v>
      </c>
      <c r="D7" s="69"/>
      <c r="E7" s="5"/>
    </row>
    <row r="8" spans="2:5" ht="21" x14ac:dyDescent="0.5">
      <c r="B8" s="3" t="s">
        <v>39</v>
      </c>
      <c r="C8" s="87" t="s">
        <v>231</v>
      </c>
      <c r="D8" s="69"/>
      <c r="E8" s="5"/>
    </row>
    <row r="9" spans="2:5" ht="21" x14ac:dyDescent="0.5">
      <c r="B9" s="3" t="s">
        <v>41</v>
      </c>
      <c r="C9" s="87" t="s">
        <v>137</v>
      </c>
      <c r="D9" s="69"/>
      <c r="E9" s="5"/>
    </row>
    <row r="10" spans="2:5" ht="21" x14ac:dyDescent="0.5">
      <c r="B10" s="3" t="s">
        <v>43</v>
      </c>
      <c r="C10" s="87" t="s">
        <v>232</v>
      </c>
      <c r="D10" s="69"/>
      <c r="E10" s="5"/>
    </row>
    <row r="11" spans="2:5" ht="21" x14ac:dyDescent="0.5">
      <c r="B11" s="3" t="s">
        <v>44</v>
      </c>
      <c r="C11" s="87" t="s">
        <v>45</v>
      </c>
      <c r="D11" s="70"/>
      <c r="E11" s="5"/>
    </row>
    <row r="12" spans="2:5" ht="21" x14ac:dyDescent="0.5">
      <c r="B12" s="3" t="s">
        <v>46</v>
      </c>
      <c r="C12" s="87" t="s">
        <v>47</v>
      </c>
      <c r="D12" s="69"/>
      <c r="E12" s="5"/>
    </row>
    <row r="13" spans="2:5" ht="21" x14ac:dyDescent="0.5">
      <c r="B13" s="3" t="s">
        <v>49</v>
      </c>
      <c r="C13" s="87" t="s">
        <v>233</v>
      </c>
      <c r="D13" s="69"/>
      <c r="E13" s="5"/>
    </row>
    <row r="14" spans="2:5" ht="21" x14ac:dyDescent="0.5">
      <c r="B14" s="3" t="s">
        <v>50</v>
      </c>
      <c r="C14" s="87" t="s">
        <v>234</v>
      </c>
      <c r="D14" s="69"/>
      <c r="E14" s="5"/>
    </row>
    <row r="15" spans="2:5" ht="21" x14ac:dyDescent="0.5">
      <c r="B15" s="3" t="s">
        <v>52</v>
      </c>
      <c r="C15" s="87" t="s">
        <v>235</v>
      </c>
      <c r="D15" s="69"/>
      <c r="E15" s="5"/>
    </row>
    <row r="16" spans="2:5" ht="21" x14ac:dyDescent="0.5">
      <c r="B16" s="3" t="s">
        <v>53</v>
      </c>
      <c r="C16" s="87" t="s">
        <v>236</v>
      </c>
      <c r="D16" s="69"/>
      <c r="E16" s="5"/>
    </row>
    <row r="17" spans="2:15" ht="21" x14ac:dyDescent="0.5">
      <c r="B17" s="3" t="s">
        <v>54</v>
      </c>
      <c r="C17" s="87" t="s">
        <v>237</v>
      </c>
      <c r="D17" s="69"/>
      <c r="E17" s="5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 ht="21" x14ac:dyDescent="0.5">
      <c r="B18" s="3" t="s">
        <v>238</v>
      </c>
      <c r="C18" s="87">
        <v>5</v>
      </c>
      <c r="D18" s="69"/>
      <c r="E18" s="5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 ht="21" x14ac:dyDescent="0.5">
      <c r="B19" s="3" t="s">
        <v>55</v>
      </c>
      <c r="C19" s="87" t="s">
        <v>239</v>
      </c>
      <c r="D19" s="69"/>
      <c r="E19" s="5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 ht="21" x14ac:dyDescent="0.5">
      <c r="B20" s="3" t="s">
        <v>56</v>
      </c>
      <c r="C20" s="87" t="s">
        <v>240</v>
      </c>
      <c r="D20" s="69"/>
      <c r="E20" s="5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 ht="21" x14ac:dyDescent="0.5">
      <c r="B21" s="3" t="s">
        <v>57</v>
      </c>
      <c r="C21" s="87" t="s">
        <v>205</v>
      </c>
      <c r="D21" s="69"/>
      <c r="E21" s="5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 ht="21" x14ac:dyDescent="0.5">
      <c r="B22" s="3" t="s">
        <v>59</v>
      </c>
      <c r="C22" s="87" t="s">
        <v>241</v>
      </c>
      <c r="D22" s="69"/>
      <c r="E22" s="5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 ht="21" x14ac:dyDescent="0.5">
      <c r="B23" s="3" t="s">
        <v>60</v>
      </c>
      <c r="C23" s="87" t="s">
        <v>242</v>
      </c>
      <c r="D23" s="69"/>
      <c r="E23" s="5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 s="7" customFormat="1" ht="20.149999999999999" customHeight="1" x14ac:dyDescent="0.5">
      <c r="B24" s="3" t="s">
        <v>61</v>
      </c>
      <c r="C24" s="87" t="s">
        <v>176</v>
      </c>
      <c r="D24" s="69"/>
      <c r="E24" s="5"/>
      <c r="F24" s="5"/>
      <c r="G24" s="6"/>
    </row>
    <row r="25" spans="2:15" s="7" customFormat="1" ht="21" x14ac:dyDescent="0.5">
      <c r="B25" s="3" t="s">
        <v>63</v>
      </c>
      <c r="C25" s="50">
        <v>7</v>
      </c>
      <c r="D25" s="5"/>
      <c r="E25" s="5"/>
      <c r="F25" s="5"/>
      <c r="G25" s="6"/>
    </row>
    <row r="26" spans="2:15" x14ac:dyDescent="0.35">
      <c r="B26" s="8"/>
      <c r="C26" s="96"/>
      <c r="D26" s="96"/>
      <c r="E26" s="96"/>
      <c r="F26" s="96"/>
      <c r="G26" s="96"/>
      <c r="H26" s="86"/>
      <c r="I26" s="86"/>
      <c r="J26" s="86"/>
      <c r="K26" s="86"/>
      <c r="L26" s="86"/>
      <c r="M26" s="86"/>
      <c r="N26" s="86"/>
      <c r="O26" s="86"/>
    </row>
    <row r="27" spans="2:15" x14ac:dyDescent="0.35">
      <c r="B27" s="10" t="s">
        <v>64</v>
      </c>
      <c r="C27" s="10" t="s">
        <v>65</v>
      </c>
      <c r="D27" s="10" t="s">
        <v>66</v>
      </c>
      <c r="E27" s="52" t="s">
        <v>67</v>
      </c>
      <c r="F27" s="10" t="s">
        <v>68</v>
      </c>
      <c r="G27" s="46" t="s">
        <v>8</v>
      </c>
      <c r="H27" s="86"/>
      <c r="I27" s="86"/>
      <c r="J27" s="86"/>
      <c r="K27" s="86"/>
      <c r="L27" s="86"/>
      <c r="M27" s="86"/>
      <c r="N27" s="86"/>
      <c r="O27" s="86"/>
    </row>
    <row r="28" spans="2:15" ht="29" x14ac:dyDescent="0.35">
      <c r="B28" s="99"/>
      <c r="C28" s="11" t="s">
        <v>69</v>
      </c>
      <c r="D28" s="11" t="s">
        <v>70</v>
      </c>
      <c r="E28" s="11" t="s">
        <v>71</v>
      </c>
      <c r="F28" s="11" t="s">
        <v>72</v>
      </c>
      <c r="G28" s="57" t="s">
        <v>13</v>
      </c>
      <c r="H28" s="86"/>
      <c r="I28" s="86"/>
      <c r="J28" s="86"/>
      <c r="K28" s="86"/>
      <c r="L28" s="86"/>
      <c r="M28" s="86"/>
      <c r="N28" s="86"/>
      <c r="O28" s="86"/>
    </row>
    <row r="29" spans="2:15" x14ac:dyDescent="0.35">
      <c r="B29" s="99"/>
      <c r="C29" s="11" t="s">
        <v>73</v>
      </c>
      <c r="D29" s="11" t="s">
        <v>73</v>
      </c>
      <c r="E29" s="11"/>
      <c r="F29" s="11" t="s">
        <v>74</v>
      </c>
      <c r="G29" s="57" t="s">
        <v>75</v>
      </c>
      <c r="H29" s="86"/>
      <c r="I29" s="86"/>
      <c r="J29" s="86"/>
      <c r="K29" s="86"/>
      <c r="L29" s="86"/>
      <c r="M29" s="86"/>
      <c r="N29" s="86"/>
      <c r="O29" s="86"/>
    </row>
    <row r="30" spans="2:15" x14ac:dyDescent="0.35">
      <c r="B30" s="99"/>
      <c r="C30" s="11"/>
      <c r="D30" s="11"/>
      <c r="E30" s="11"/>
      <c r="F30" s="11"/>
      <c r="G30" s="57" t="s">
        <v>15</v>
      </c>
      <c r="H30" s="86"/>
      <c r="I30" s="86"/>
      <c r="J30" s="86"/>
      <c r="K30" s="100" t="s">
        <v>76</v>
      </c>
      <c r="L30" s="100" t="s">
        <v>5</v>
      </c>
      <c r="M30" s="100" t="s">
        <v>30</v>
      </c>
      <c r="N30" s="100" t="s">
        <v>77</v>
      </c>
      <c r="O30" s="100" t="s">
        <v>78</v>
      </c>
    </row>
    <row r="31" spans="2:15" x14ac:dyDescent="0.35">
      <c r="B31" s="101"/>
      <c r="C31" s="12"/>
      <c r="D31" s="12"/>
      <c r="E31" s="12"/>
      <c r="F31" s="12"/>
      <c r="G31" s="58" t="s">
        <v>16</v>
      </c>
      <c r="H31" s="86"/>
      <c r="I31" s="86"/>
      <c r="J31" s="86" t="str">
        <f>B32</f>
        <v>Kock 1</v>
      </c>
      <c r="K31" s="100">
        <f t="shared" ref="K31:N37" si="0">C32</f>
        <v>7</v>
      </c>
      <c r="L31" s="100">
        <f t="shared" ref="L31:L37" si="1">D32</f>
        <v>8</v>
      </c>
      <c r="M31" s="100">
        <f t="shared" si="0"/>
        <v>6</v>
      </c>
      <c r="N31" s="100">
        <f t="shared" si="0"/>
        <v>7</v>
      </c>
      <c r="O31" s="100"/>
    </row>
    <row r="32" spans="2:15" x14ac:dyDescent="0.35">
      <c r="B32" s="12" t="s">
        <v>79</v>
      </c>
      <c r="C32" s="63">
        <v>7</v>
      </c>
      <c r="D32" s="63">
        <v>8</v>
      </c>
      <c r="E32" s="63">
        <v>6</v>
      </c>
      <c r="F32" s="63">
        <v>7</v>
      </c>
      <c r="G32" s="59"/>
      <c r="H32" s="86"/>
      <c r="I32" s="86"/>
      <c r="J32" s="86" t="str">
        <f t="shared" ref="J32:J37" si="2">B33</f>
        <v>Kock2</v>
      </c>
      <c r="K32" s="100">
        <f t="shared" si="0"/>
        <v>7</v>
      </c>
      <c r="L32" s="100">
        <f t="shared" si="1"/>
        <v>8</v>
      </c>
      <c r="M32" s="100">
        <f t="shared" si="0"/>
        <v>8</v>
      </c>
      <c r="N32" s="100">
        <f t="shared" si="0"/>
        <v>8</v>
      </c>
      <c r="O32" s="100"/>
    </row>
    <row r="33" spans="2:15" x14ac:dyDescent="0.35">
      <c r="B33" s="11" t="s">
        <v>177</v>
      </c>
      <c r="C33" s="64">
        <v>7</v>
      </c>
      <c r="D33" s="64">
        <v>8</v>
      </c>
      <c r="E33" s="64">
        <v>8</v>
      </c>
      <c r="F33" s="64">
        <v>8</v>
      </c>
      <c r="G33" s="14"/>
      <c r="H33" s="86"/>
      <c r="I33" s="86"/>
      <c r="J33" s="86" t="str">
        <f t="shared" si="2"/>
        <v>Kock 3</v>
      </c>
      <c r="K33" s="100">
        <f t="shared" si="0"/>
        <v>7</v>
      </c>
      <c r="L33" s="100">
        <f t="shared" si="1"/>
        <v>6.5</v>
      </c>
      <c r="M33" s="100">
        <f t="shared" si="0"/>
        <v>7</v>
      </c>
      <c r="N33" s="100">
        <f t="shared" si="0"/>
        <v>7</v>
      </c>
      <c r="O33" s="100"/>
    </row>
    <row r="34" spans="2:15" x14ac:dyDescent="0.35">
      <c r="B34" s="11" t="s">
        <v>81</v>
      </c>
      <c r="C34" s="64">
        <v>7</v>
      </c>
      <c r="D34" s="64">
        <v>6.5</v>
      </c>
      <c r="E34" s="64">
        <v>7</v>
      </c>
      <c r="F34" s="64">
        <v>7</v>
      </c>
      <c r="G34" s="14"/>
      <c r="H34" s="86"/>
      <c r="I34" s="86"/>
      <c r="J34" s="86" t="str">
        <f t="shared" si="2"/>
        <v>Kock 4</v>
      </c>
      <c r="K34" s="100">
        <f t="shared" si="0"/>
        <v>8</v>
      </c>
      <c r="L34" s="100">
        <f t="shared" si="1"/>
        <v>8</v>
      </c>
      <c r="M34" s="100">
        <f t="shared" si="0"/>
        <v>7.5</v>
      </c>
      <c r="N34" s="100">
        <f t="shared" si="0"/>
        <v>7.5</v>
      </c>
      <c r="O34" s="100"/>
    </row>
    <row r="35" spans="2:15" x14ac:dyDescent="0.35">
      <c r="B35" s="11" t="s">
        <v>82</v>
      </c>
      <c r="C35" s="64">
        <v>8</v>
      </c>
      <c r="D35" s="64">
        <v>8</v>
      </c>
      <c r="E35" s="64">
        <v>7.5</v>
      </c>
      <c r="F35" s="64">
        <v>7.5</v>
      </c>
      <c r="G35" s="14"/>
      <c r="H35" s="86"/>
      <c r="I35" s="86"/>
      <c r="J35" s="86" t="str">
        <f t="shared" si="2"/>
        <v>Kock 5</v>
      </c>
      <c r="K35" s="100">
        <f t="shared" si="0"/>
        <v>7.5</v>
      </c>
      <c r="L35" s="100">
        <f t="shared" si="1"/>
        <v>7</v>
      </c>
      <c r="M35" s="100">
        <f t="shared" si="0"/>
        <v>7</v>
      </c>
      <c r="N35" s="100">
        <f t="shared" si="0"/>
        <v>7</v>
      </c>
      <c r="O35" s="100"/>
    </row>
    <row r="36" spans="2:15" x14ac:dyDescent="0.35">
      <c r="B36" s="11" t="s">
        <v>83</v>
      </c>
      <c r="C36" s="64">
        <v>7.5</v>
      </c>
      <c r="D36" s="64">
        <v>7</v>
      </c>
      <c r="E36" s="64">
        <v>7</v>
      </c>
      <c r="F36" s="64">
        <v>7</v>
      </c>
      <c r="G36" s="14"/>
      <c r="H36" s="86"/>
      <c r="I36" s="86"/>
      <c r="J36" s="86" t="str">
        <f t="shared" si="2"/>
        <v>Kock 6</v>
      </c>
      <c r="K36" s="100">
        <f t="shared" si="0"/>
        <v>7</v>
      </c>
      <c r="L36" s="100">
        <f t="shared" si="1"/>
        <v>7</v>
      </c>
      <c r="M36" s="100">
        <f t="shared" si="0"/>
        <v>6</v>
      </c>
      <c r="N36" s="100">
        <f t="shared" si="0"/>
        <v>7</v>
      </c>
      <c r="O36" s="100"/>
    </row>
    <row r="37" spans="2:15" x14ac:dyDescent="0.35">
      <c r="B37" s="11" t="s">
        <v>84</v>
      </c>
      <c r="C37" s="64">
        <v>7</v>
      </c>
      <c r="D37" s="64">
        <v>7</v>
      </c>
      <c r="E37" s="64">
        <v>6</v>
      </c>
      <c r="F37" s="64">
        <v>7</v>
      </c>
      <c r="G37" s="14"/>
      <c r="H37" s="86"/>
      <c r="I37" s="86"/>
      <c r="J37" s="86" t="str">
        <f t="shared" si="2"/>
        <v>Kock 7</v>
      </c>
      <c r="K37" s="100">
        <f t="shared" si="0"/>
        <v>6</v>
      </c>
      <c r="L37" s="100">
        <f t="shared" si="1"/>
        <v>8</v>
      </c>
      <c r="M37" s="100">
        <f t="shared" si="0"/>
        <v>8</v>
      </c>
      <c r="N37" s="100">
        <f t="shared" si="0"/>
        <v>7</v>
      </c>
      <c r="O37" s="100"/>
    </row>
    <row r="38" spans="2:15" x14ac:dyDescent="0.35">
      <c r="B38" s="11" t="s">
        <v>85</v>
      </c>
      <c r="C38" s="64">
        <v>6</v>
      </c>
      <c r="D38" s="64">
        <v>8</v>
      </c>
      <c r="E38" s="64">
        <v>8</v>
      </c>
      <c r="F38" s="64">
        <v>7</v>
      </c>
      <c r="G38" s="14"/>
      <c r="H38" s="86"/>
      <c r="I38" s="86"/>
      <c r="J38" s="86" t="e">
        <f>#REF!</f>
        <v>#REF!</v>
      </c>
      <c r="K38" s="100" t="e">
        <f>#REF!</f>
        <v>#REF!</v>
      </c>
      <c r="L38" s="100" t="e">
        <f>#REF!</f>
        <v>#REF!</v>
      </c>
      <c r="M38" s="100" t="e">
        <f>#REF!</f>
        <v>#REF!</v>
      </c>
      <c r="N38" s="100" t="e">
        <f>#REF!</f>
        <v>#REF!</v>
      </c>
      <c r="O38" s="100"/>
    </row>
    <row r="39" spans="2:15" x14ac:dyDescent="0.35">
      <c r="B39" s="11" t="s">
        <v>86</v>
      </c>
      <c r="C39" s="14">
        <f>SUM(C32:C38)</f>
        <v>49.5</v>
      </c>
      <c r="D39" s="14">
        <f>SUM(D32:D38)</f>
        <v>52.5</v>
      </c>
      <c r="E39" s="14">
        <f>SUM(E32:E38)</f>
        <v>49.5</v>
      </c>
      <c r="F39" s="14">
        <f>SUM(F32:F38)*2</f>
        <v>101</v>
      </c>
      <c r="G39" s="61">
        <f>SUM(C39:F39)/C25</f>
        <v>36.071428571428569</v>
      </c>
      <c r="H39" s="86"/>
      <c r="I39" s="86"/>
      <c r="J39" s="86"/>
      <c r="K39" s="86"/>
      <c r="L39" s="86"/>
      <c r="M39" s="86"/>
      <c r="N39" s="86"/>
      <c r="O39" s="86"/>
    </row>
    <row r="40" spans="2:15" x14ac:dyDescent="0.35">
      <c r="B40" s="15" t="s">
        <v>87</v>
      </c>
      <c r="C40" s="16">
        <f>C39/C25</f>
        <v>7.0714285714285712</v>
      </c>
      <c r="D40" s="16">
        <f>D39/C25</f>
        <v>7.5</v>
      </c>
      <c r="E40" s="16">
        <f>E39/C25</f>
        <v>7.0714285714285712</v>
      </c>
      <c r="F40" s="16">
        <f>F39/C25</f>
        <v>14.428571428571429</v>
      </c>
      <c r="G40" s="62">
        <f>SUM(C40:F40)</f>
        <v>36.071428571428569</v>
      </c>
      <c r="H40" s="86"/>
      <c r="I40" s="86"/>
      <c r="J40" s="86"/>
      <c r="K40" s="86"/>
      <c r="L40" s="86"/>
      <c r="M40" s="86"/>
      <c r="N40" s="86"/>
      <c r="O40" s="86"/>
    </row>
    <row r="42" spans="2:15" x14ac:dyDescent="0.35">
      <c r="B42" s="72"/>
      <c r="C42" s="72"/>
      <c r="D42" s="72"/>
      <c r="E42" s="72"/>
      <c r="F42" s="72"/>
      <c r="G42" s="72"/>
      <c r="H42" s="86"/>
      <c r="I42" s="86"/>
      <c r="J42" s="86"/>
      <c r="K42" s="86"/>
      <c r="L42" s="86"/>
      <c r="M42" s="86"/>
      <c r="N42" s="86"/>
      <c r="O42" s="86"/>
    </row>
    <row r="43" spans="2:15" x14ac:dyDescent="0.35">
      <c r="B43" s="72"/>
      <c r="C43" s="72"/>
      <c r="D43" s="72"/>
      <c r="E43" s="72"/>
      <c r="F43" s="72"/>
      <c r="G43" s="72"/>
      <c r="H43" s="86"/>
      <c r="I43" s="86"/>
      <c r="J43" s="86"/>
      <c r="K43" s="86"/>
      <c r="L43" s="86"/>
      <c r="M43" s="86"/>
      <c r="N43" s="86"/>
      <c r="O43" s="86"/>
    </row>
    <row r="44" spans="2:15" ht="21" x14ac:dyDescent="0.5">
      <c r="B44" s="71" t="s">
        <v>88</v>
      </c>
      <c r="C44" s="71"/>
      <c r="D44" s="72"/>
      <c r="E44" s="72"/>
      <c r="F44" s="72"/>
      <c r="G44" s="71" t="s">
        <v>89</v>
      </c>
      <c r="H44" s="86"/>
      <c r="I44" s="86"/>
      <c r="J44" s="86"/>
      <c r="K44" s="86"/>
      <c r="L44" s="86"/>
      <c r="M44" s="86"/>
      <c r="N44" s="86"/>
      <c r="O44" s="86"/>
    </row>
    <row r="45" spans="2:15" ht="21" x14ac:dyDescent="0.5">
      <c r="B45" s="71" t="s">
        <v>90</v>
      </c>
      <c r="C45" s="73" t="s">
        <v>243</v>
      </c>
      <c r="D45" s="74"/>
      <c r="E45" s="74"/>
      <c r="F45" s="74"/>
      <c r="G45" s="71" t="s">
        <v>92</v>
      </c>
      <c r="H45" s="4" t="s">
        <v>244</v>
      </c>
      <c r="I45" s="4"/>
      <c r="J45" s="4"/>
      <c r="K45" s="86"/>
      <c r="L45" s="86"/>
      <c r="M45" s="86"/>
      <c r="N45" s="86"/>
      <c r="O45" s="86"/>
    </row>
    <row r="46" spans="2:15" ht="21" x14ac:dyDescent="0.5">
      <c r="B46" s="71" t="s">
        <v>94</v>
      </c>
      <c r="C46" s="74" t="s">
        <v>245</v>
      </c>
      <c r="D46" s="74"/>
      <c r="E46" s="74"/>
      <c r="F46" s="74"/>
      <c r="G46" s="74"/>
      <c r="H46" s="4" t="s">
        <v>246</v>
      </c>
      <c r="I46" s="4"/>
      <c r="J46" s="4"/>
      <c r="K46" s="86"/>
      <c r="L46" s="86"/>
      <c r="M46" s="86"/>
      <c r="N46" s="86"/>
      <c r="O46" s="86"/>
    </row>
    <row r="47" spans="2:15" ht="21" x14ac:dyDescent="0.5">
      <c r="B47" s="71" t="s">
        <v>97</v>
      </c>
      <c r="C47" s="73" t="s">
        <v>247</v>
      </c>
      <c r="D47" s="74"/>
      <c r="E47" s="74"/>
      <c r="F47" s="74"/>
      <c r="G47" s="74"/>
      <c r="H47" s="4"/>
      <c r="I47" s="4"/>
      <c r="J47" s="4"/>
      <c r="K47" s="86"/>
      <c r="L47" s="86"/>
      <c r="M47" s="86"/>
      <c r="N47" s="86"/>
      <c r="O47" s="86"/>
    </row>
    <row r="48" spans="2:15" ht="21" x14ac:dyDescent="0.5">
      <c r="B48" s="71" t="s">
        <v>100</v>
      </c>
      <c r="C48" s="74" t="s">
        <v>101</v>
      </c>
      <c r="D48" s="74"/>
      <c r="E48" s="74"/>
      <c r="F48" s="74"/>
      <c r="G48" s="74"/>
      <c r="H48" s="4"/>
      <c r="I48" s="4"/>
      <c r="J48" s="4"/>
      <c r="K48" s="86"/>
      <c r="L48" s="86"/>
      <c r="M48" s="86"/>
      <c r="N48" s="86"/>
      <c r="O48" s="86"/>
    </row>
    <row r="49" spans="2:10" ht="21" x14ac:dyDescent="0.5">
      <c r="B49" s="71" t="s">
        <v>103</v>
      </c>
      <c r="C49" s="74" t="s">
        <v>248</v>
      </c>
      <c r="D49" s="74"/>
      <c r="E49" s="74"/>
      <c r="F49" s="74"/>
      <c r="G49" s="71" t="s">
        <v>105</v>
      </c>
      <c r="H49" s="4" t="s">
        <v>249</v>
      </c>
      <c r="I49" s="4"/>
      <c r="J49" s="4"/>
    </row>
    <row r="50" spans="2:10" ht="21" x14ac:dyDescent="0.5">
      <c r="B50" s="71" t="s">
        <v>146</v>
      </c>
      <c r="C50" s="74" t="s">
        <v>108</v>
      </c>
      <c r="D50" s="74"/>
      <c r="E50" s="74"/>
      <c r="F50" s="74"/>
      <c r="G50" s="74"/>
      <c r="H50" s="4" t="s">
        <v>250</v>
      </c>
      <c r="I50" s="4"/>
      <c r="J50" s="4"/>
    </row>
    <row r="51" spans="2:10" ht="21" x14ac:dyDescent="0.5">
      <c r="B51" s="71" t="s">
        <v>109</v>
      </c>
      <c r="C51" s="74" t="s">
        <v>110</v>
      </c>
      <c r="D51" s="74"/>
      <c r="E51" s="74"/>
      <c r="F51" s="74"/>
      <c r="G51" s="74"/>
      <c r="H51" s="4"/>
      <c r="I51" s="4"/>
      <c r="J51" s="4"/>
    </row>
    <row r="52" spans="2:10" ht="21" x14ac:dyDescent="0.5">
      <c r="B52" s="71" t="s">
        <v>111</v>
      </c>
      <c r="C52" s="74" t="s">
        <v>251</v>
      </c>
      <c r="D52" s="74"/>
      <c r="E52" s="74"/>
      <c r="F52" s="74"/>
      <c r="G52" s="71" t="s">
        <v>113</v>
      </c>
      <c r="H52" s="4" t="s">
        <v>252</v>
      </c>
      <c r="I52" s="4"/>
      <c r="J52" s="4"/>
    </row>
    <row r="53" spans="2:10" ht="21" x14ac:dyDescent="0.5">
      <c r="B53" s="71" t="s">
        <v>115</v>
      </c>
      <c r="C53" s="74" t="s">
        <v>116</v>
      </c>
      <c r="D53" s="74"/>
      <c r="E53" s="74"/>
      <c r="F53" s="74"/>
      <c r="G53" s="74"/>
      <c r="H53" s="4" t="s">
        <v>253</v>
      </c>
      <c r="I53" s="4"/>
      <c r="J53" s="4"/>
    </row>
    <row r="54" spans="2:10" ht="21" x14ac:dyDescent="0.5">
      <c r="B54" s="71" t="s">
        <v>118</v>
      </c>
      <c r="C54" s="74"/>
      <c r="D54" s="74"/>
      <c r="E54" s="74"/>
      <c r="F54" s="74"/>
      <c r="G54" s="74"/>
      <c r="H54" s="4" t="s">
        <v>254</v>
      </c>
      <c r="I54" s="4"/>
      <c r="J54" s="4"/>
    </row>
    <row r="55" spans="2:10" ht="21" x14ac:dyDescent="0.5">
      <c r="B55" s="71" t="s">
        <v>120</v>
      </c>
      <c r="C55" s="74"/>
      <c r="D55" s="74"/>
      <c r="E55" s="74"/>
      <c r="F55" s="74"/>
      <c r="G55" s="71" t="s">
        <v>121</v>
      </c>
      <c r="H55" s="4" t="s">
        <v>255</v>
      </c>
      <c r="I55" s="4"/>
      <c r="J55" s="4"/>
    </row>
    <row r="56" spans="2:10" ht="21" x14ac:dyDescent="0.5">
      <c r="B56" s="71" t="s">
        <v>123</v>
      </c>
      <c r="C56" s="74"/>
      <c r="D56" s="74"/>
      <c r="E56" s="74"/>
      <c r="F56" s="74"/>
      <c r="G56" s="74"/>
      <c r="H56" s="4" t="s">
        <v>256</v>
      </c>
      <c r="I56" s="4"/>
      <c r="J56" s="4"/>
    </row>
    <row r="57" spans="2:10" ht="21" x14ac:dyDescent="0.5">
      <c r="B57" s="71"/>
      <c r="C57" s="74"/>
      <c r="D57" s="74"/>
      <c r="E57" s="74"/>
      <c r="F57" s="74"/>
      <c r="G57" s="74"/>
      <c r="H57" s="4" t="s">
        <v>257</v>
      </c>
      <c r="I57" s="4"/>
      <c r="J57" s="4"/>
    </row>
    <row r="58" spans="2:10" ht="21" x14ac:dyDescent="0.5">
      <c r="B58" s="71" t="s">
        <v>126</v>
      </c>
      <c r="C58" s="74" t="s">
        <v>258</v>
      </c>
      <c r="D58" s="74"/>
      <c r="E58" s="74"/>
      <c r="F58" s="74"/>
      <c r="G58" s="74"/>
      <c r="H58" s="4" t="s">
        <v>259</v>
      </c>
      <c r="I58" s="4"/>
      <c r="J58" s="4"/>
    </row>
    <row r="59" spans="2:10" ht="21" x14ac:dyDescent="0.5">
      <c r="B59" s="74"/>
      <c r="C59" s="74" t="s">
        <v>260</v>
      </c>
      <c r="D59" s="74"/>
      <c r="E59" s="74"/>
      <c r="F59" s="74"/>
      <c r="G59" s="71"/>
      <c r="H59" s="4"/>
      <c r="I59" s="4"/>
      <c r="J59" s="4"/>
    </row>
    <row r="60" spans="2:10" ht="18.649999999999999" customHeight="1" x14ac:dyDescent="0.5">
      <c r="B60" s="74"/>
      <c r="C60" s="74" t="s">
        <v>261</v>
      </c>
      <c r="D60" s="74"/>
      <c r="E60" s="74"/>
      <c r="F60" s="74"/>
      <c r="G60" s="74"/>
      <c r="H60" s="4"/>
      <c r="I60" s="4"/>
      <c r="J60" s="4"/>
    </row>
    <row r="61" spans="2:10" ht="18.649999999999999" customHeight="1" x14ac:dyDescent="0.5">
      <c r="B61" s="96"/>
      <c r="C61" s="5" t="s">
        <v>262</v>
      </c>
      <c r="D61" s="4"/>
      <c r="E61" s="86"/>
      <c r="F61" s="86"/>
      <c r="G61" s="86"/>
      <c r="H61" s="4"/>
      <c r="I61" s="4"/>
      <c r="J61" s="4"/>
    </row>
    <row r="62" spans="2:10" ht="21" x14ac:dyDescent="0.5">
      <c r="B62" s="96"/>
      <c r="C62" s="5"/>
      <c r="D62" s="4"/>
      <c r="E62" s="86"/>
      <c r="F62" s="86"/>
      <c r="G62" s="86"/>
      <c r="H62" s="4"/>
      <c r="I62" s="4"/>
      <c r="J62" s="4"/>
    </row>
    <row r="63" spans="2:10" ht="21" x14ac:dyDescent="0.5">
      <c r="B63" s="96"/>
      <c r="C63" s="5"/>
      <c r="D63" s="4"/>
      <c r="E63" s="86"/>
      <c r="F63" s="86"/>
      <c r="G63" s="86"/>
      <c r="H63" s="4"/>
      <c r="I63" s="4"/>
      <c r="J63" s="4"/>
    </row>
    <row r="64" spans="2:10" ht="21" x14ac:dyDescent="0.5">
      <c r="B64" s="96"/>
      <c r="C64" s="5"/>
      <c r="D64" s="4"/>
      <c r="E64" s="86"/>
      <c r="F64" s="86"/>
      <c r="G64" s="86"/>
      <c r="H64" s="4"/>
      <c r="I64" s="4"/>
      <c r="J64" s="4"/>
    </row>
    <row r="65" spans="2:10" ht="21" x14ac:dyDescent="0.5">
      <c r="B65" s="96"/>
      <c r="C65" s="5"/>
      <c r="D65" s="4"/>
      <c r="E65" s="86"/>
      <c r="F65" s="86"/>
      <c r="G65" s="86"/>
      <c r="H65" s="4"/>
      <c r="I65" s="4"/>
      <c r="J65" s="4"/>
    </row>
    <row r="66" spans="2:10" ht="21" x14ac:dyDescent="0.5">
      <c r="B66" s="96"/>
      <c r="C66" s="5"/>
      <c r="D66" s="4"/>
      <c r="E66" s="86"/>
      <c r="F66" s="86"/>
      <c r="G66" s="86"/>
      <c r="H66" s="4"/>
      <c r="I66" s="4"/>
      <c r="J66" s="4"/>
    </row>
    <row r="67" spans="2:10" ht="21" x14ac:dyDescent="0.5">
      <c r="B67" s="96"/>
      <c r="C67" s="5"/>
      <c r="D67" s="4"/>
      <c r="E67" s="86"/>
      <c r="F67" s="86"/>
      <c r="G67" s="86"/>
      <c r="H67" s="86"/>
      <c r="I67" s="86"/>
      <c r="J67" s="86"/>
    </row>
    <row r="68" spans="2:10" ht="21" x14ac:dyDescent="0.5">
      <c r="B68" s="96"/>
      <c r="C68" s="5"/>
      <c r="D68" s="4"/>
      <c r="E68" s="86"/>
      <c r="F68" s="86"/>
      <c r="G68" s="86"/>
      <c r="H68" s="86"/>
      <c r="I68" s="86"/>
      <c r="J68" s="86"/>
    </row>
    <row r="69" spans="2:10" ht="21" x14ac:dyDescent="0.5">
      <c r="B69" s="96"/>
      <c r="C69" s="5"/>
      <c r="D69" s="4"/>
      <c r="E69" s="86"/>
      <c r="F69" s="86"/>
      <c r="G69" s="86"/>
      <c r="H69" s="86"/>
      <c r="I69" s="86"/>
      <c r="J69" s="86"/>
    </row>
    <row r="70" spans="2:10" ht="21" x14ac:dyDescent="0.5">
      <c r="B70" s="96"/>
      <c r="C70" s="5"/>
      <c r="D70" s="4"/>
      <c r="E70" s="86"/>
      <c r="F70" s="86"/>
      <c r="G70" s="86"/>
      <c r="H70" s="86"/>
      <c r="I70" s="86"/>
      <c r="J70" s="86"/>
    </row>
    <row r="71" spans="2:10" ht="21" x14ac:dyDescent="0.5">
      <c r="B71" s="6"/>
      <c r="C71" s="90"/>
      <c r="D71" s="90"/>
      <c r="E71" s="23"/>
      <c r="F71" s="23"/>
      <c r="G71" s="6"/>
      <c r="H71" s="96"/>
      <c r="I71" s="96"/>
      <c r="J71" s="86"/>
    </row>
    <row r="72" spans="2:10" ht="21" x14ac:dyDescent="0.5">
      <c r="B72" s="6"/>
      <c r="C72" s="90"/>
      <c r="D72" s="90"/>
      <c r="E72" s="23"/>
      <c r="F72" s="23"/>
      <c r="G72" s="6"/>
      <c r="H72" s="96"/>
      <c r="I72" s="96"/>
      <c r="J72" s="86"/>
    </row>
    <row r="73" spans="2:10" ht="21" x14ac:dyDescent="0.5">
      <c r="B73" s="6"/>
      <c r="C73" s="5"/>
      <c r="D73" s="5"/>
      <c r="E73" s="6"/>
      <c r="F73" s="6"/>
      <c r="G73" s="6"/>
      <c r="H73" s="96"/>
      <c r="I73" s="96"/>
      <c r="J73" s="86"/>
    </row>
    <row r="74" spans="2:10" x14ac:dyDescent="0.35">
      <c r="B74" s="6"/>
      <c r="C74" s="6"/>
      <c r="D74" s="6"/>
      <c r="E74" s="6"/>
      <c r="F74" s="6"/>
      <c r="G74" s="6"/>
      <c r="H74" s="96"/>
      <c r="I74" s="96"/>
      <c r="J74" s="86"/>
    </row>
    <row r="75" spans="2:10" x14ac:dyDescent="0.35">
      <c r="B75" s="6"/>
      <c r="C75" s="22"/>
      <c r="D75" s="22"/>
      <c r="E75" s="22"/>
      <c r="F75" s="22"/>
      <c r="G75" s="22"/>
      <c r="H75" s="96"/>
      <c r="I75" s="96"/>
      <c r="J75" s="86"/>
    </row>
    <row r="76" spans="2:10" x14ac:dyDescent="0.35">
      <c r="B76" s="6"/>
      <c r="C76" s="6"/>
      <c r="D76" s="6"/>
      <c r="E76" s="6"/>
      <c r="F76" s="6"/>
      <c r="G76" s="6"/>
      <c r="H76" s="96"/>
      <c r="I76" s="96"/>
      <c r="J76" s="86"/>
    </row>
    <row r="77" spans="2:10" ht="23.5" customHeight="1" x14ac:dyDescent="0.35">
      <c r="B77" s="17"/>
      <c r="C77" s="17"/>
      <c r="D77" s="17"/>
      <c r="E77" s="17"/>
      <c r="F77" s="17"/>
      <c r="G77" s="17"/>
      <c r="H77" s="96"/>
      <c r="I77" s="96"/>
      <c r="J77" s="86"/>
    </row>
    <row r="78" spans="2:10" ht="23.5" customHeight="1" x14ac:dyDescent="0.35">
      <c r="B78" s="17"/>
      <c r="C78" s="17"/>
      <c r="D78" s="17"/>
      <c r="E78" s="17"/>
      <c r="F78" s="17"/>
      <c r="G78" s="17"/>
      <c r="H78" s="96"/>
      <c r="I78" s="96"/>
      <c r="J78" s="86"/>
    </row>
    <row r="79" spans="2:10" ht="33.65" customHeight="1" x14ac:dyDescent="0.35">
      <c r="B79" s="17"/>
      <c r="C79" s="17"/>
      <c r="D79" s="17"/>
      <c r="E79" s="17"/>
      <c r="F79" s="17"/>
      <c r="G79" s="17"/>
      <c r="H79" s="96"/>
      <c r="I79" s="96"/>
      <c r="J79" s="86"/>
    </row>
    <row r="80" spans="2:10" x14ac:dyDescent="0.35">
      <c r="B80" s="8"/>
      <c r="C80" s="6"/>
      <c r="D80" s="6"/>
      <c r="E80" s="6"/>
      <c r="F80" s="6"/>
      <c r="G80" s="6"/>
      <c r="H80" s="96"/>
      <c r="I80" s="96"/>
      <c r="J80" s="86"/>
    </row>
    <row r="81" spans="2:9" x14ac:dyDescent="0.35">
      <c r="B81" s="6"/>
      <c r="C81" s="6"/>
      <c r="D81" s="6"/>
      <c r="E81" s="6"/>
      <c r="F81" s="6"/>
      <c r="G81" s="6"/>
      <c r="H81" s="96"/>
      <c r="I81" s="96"/>
    </row>
    <row r="82" spans="2:9" x14ac:dyDescent="0.35">
      <c r="B82" s="6"/>
      <c r="C82" s="6"/>
      <c r="D82" s="6"/>
      <c r="E82" s="6"/>
      <c r="F82" s="6"/>
      <c r="G82" s="6"/>
      <c r="H82" s="96"/>
      <c r="I82" s="96"/>
    </row>
    <row r="83" spans="2:9" x14ac:dyDescent="0.35">
      <c r="B83" s="6"/>
      <c r="C83" s="24"/>
      <c r="D83" s="24"/>
      <c r="E83" s="24"/>
      <c r="F83" s="24"/>
      <c r="G83" s="6"/>
      <c r="H83" s="96"/>
      <c r="I83" s="96"/>
    </row>
    <row r="84" spans="2:9" x14ac:dyDescent="0.35">
      <c r="B84" s="6"/>
      <c r="C84" s="6"/>
      <c r="D84" s="6"/>
      <c r="E84" s="6"/>
      <c r="F84" s="6"/>
      <c r="G84" s="6"/>
      <c r="H84" s="96"/>
      <c r="I84" s="96"/>
    </row>
    <row r="85" spans="2:9" x14ac:dyDescent="0.35">
      <c r="B85" s="6"/>
      <c r="C85" s="6"/>
      <c r="D85" s="6"/>
      <c r="E85" s="6"/>
      <c r="F85" s="6"/>
      <c r="G85" s="6"/>
      <c r="H85" s="96"/>
      <c r="I85" s="96"/>
    </row>
    <row r="86" spans="2:9" x14ac:dyDescent="0.35">
      <c r="B86" s="6"/>
      <c r="C86" s="6"/>
      <c r="D86" s="6"/>
      <c r="E86" s="6"/>
      <c r="F86" s="6"/>
      <c r="G86" s="6"/>
      <c r="H86" s="96"/>
      <c r="I86" s="96"/>
    </row>
    <row r="87" spans="2:9" x14ac:dyDescent="0.35">
      <c r="B87" s="6"/>
      <c r="C87" s="24"/>
      <c r="D87" s="24"/>
      <c r="E87" s="24"/>
      <c r="F87" s="24"/>
      <c r="G87" s="6"/>
      <c r="H87" s="96"/>
      <c r="I87" s="96"/>
    </row>
    <row r="88" spans="2:9" x14ac:dyDescent="0.35">
      <c r="B88" s="6"/>
      <c r="C88" s="24"/>
      <c r="D88" s="24"/>
      <c r="E88" s="24"/>
      <c r="F88" s="24"/>
      <c r="G88" s="6"/>
      <c r="H88" s="96"/>
      <c r="I88" s="96"/>
    </row>
    <row r="89" spans="2:9" x14ac:dyDescent="0.35">
      <c r="B89" s="6"/>
      <c r="C89" s="6"/>
      <c r="D89" s="6"/>
      <c r="E89" s="6"/>
      <c r="F89" s="6"/>
      <c r="G89" s="6"/>
      <c r="H89" s="96"/>
      <c r="I89" s="96"/>
    </row>
    <row r="90" spans="2:9" x14ac:dyDescent="0.35">
      <c r="B90" s="6"/>
      <c r="C90" s="6"/>
      <c r="D90" s="6"/>
      <c r="E90" s="6"/>
      <c r="F90" s="6"/>
      <c r="G90" s="6"/>
      <c r="H90" s="96"/>
      <c r="I90" s="96"/>
    </row>
    <row r="91" spans="2:9" x14ac:dyDescent="0.35">
      <c r="B91" s="6"/>
      <c r="C91" s="6"/>
      <c r="D91" s="6"/>
      <c r="E91" s="6"/>
      <c r="F91" s="6"/>
      <c r="G91" s="6"/>
      <c r="H91" s="96"/>
      <c r="I91" s="96"/>
    </row>
    <row r="92" spans="2:9" x14ac:dyDescent="0.35">
      <c r="B92" s="6"/>
      <c r="C92" s="6"/>
      <c r="D92" s="6"/>
      <c r="E92" s="6"/>
      <c r="F92" s="6"/>
      <c r="G92" s="6"/>
      <c r="H92" s="96"/>
      <c r="I92" s="96"/>
    </row>
    <row r="93" spans="2:9" x14ac:dyDescent="0.35">
      <c r="B93" s="6"/>
      <c r="C93" s="22"/>
      <c r="D93" s="22"/>
      <c r="E93" s="22"/>
      <c r="F93" s="22"/>
      <c r="G93" s="22"/>
      <c r="H93" s="96"/>
      <c r="I93" s="96"/>
    </row>
    <row r="94" spans="2:9" x14ac:dyDescent="0.35">
      <c r="B94" s="6"/>
      <c r="C94" s="6"/>
      <c r="D94" s="6"/>
      <c r="E94" s="6"/>
      <c r="F94" s="6"/>
      <c r="G94" s="6"/>
      <c r="H94" s="96"/>
      <c r="I94" s="96"/>
    </row>
    <row r="95" spans="2:9" x14ac:dyDescent="0.35">
      <c r="B95" s="6"/>
      <c r="C95" s="6"/>
      <c r="D95" s="6"/>
      <c r="E95" s="6"/>
      <c r="F95" s="6"/>
      <c r="G95" s="6"/>
      <c r="H95" s="96"/>
      <c r="I95" s="96"/>
    </row>
    <row r="96" spans="2:9" x14ac:dyDescent="0.35">
      <c r="B96" s="6"/>
      <c r="C96" s="6"/>
      <c r="D96" s="6"/>
      <c r="E96" s="6"/>
      <c r="F96" s="6"/>
      <c r="G96" s="6"/>
      <c r="H96" s="96"/>
      <c r="I96" s="96"/>
    </row>
    <row r="97" spans="2:9" x14ac:dyDescent="0.35">
      <c r="B97" s="8"/>
      <c r="C97" s="6"/>
      <c r="D97" s="6"/>
      <c r="E97" s="6"/>
      <c r="F97" s="6"/>
      <c r="G97" s="6"/>
      <c r="H97" s="96"/>
      <c r="I97" s="96"/>
    </row>
    <row r="98" spans="2:9" x14ac:dyDescent="0.35">
      <c r="B98" s="6"/>
      <c r="C98" s="6"/>
      <c r="D98" s="6"/>
      <c r="E98" s="6"/>
      <c r="F98" s="6"/>
      <c r="G98" s="6"/>
      <c r="H98" s="96"/>
      <c r="I98" s="96"/>
    </row>
    <row r="99" spans="2:9" x14ac:dyDescent="0.35">
      <c r="B99" s="6"/>
      <c r="C99" s="6"/>
      <c r="D99" s="6"/>
      <c r="E99" s="6"/>
      <c r="F99" s="6"/>
      <c r="G99" s="6"/>
      <c r="H99" s="96"/>
      <c r="I99" s="96"/>
    </row>
    <row r="100" spans="2:9" x14ac:dyDescent="0.35">
      <c r="B100" s="6"/>
      <c r="C100" s="6"/>
      <c r="D100" s="6"/>
      <c r="E100" s="6"/>
      <c r="F100" s="6"/>
      <c r="G100" s="6"/>
      <c r="H100" s="96"/>
      <c r="I100" s="96"/>
    </row>
    <row r="101" spans="2:9" x14ac:dyDescent="0.35">
      <c r="B101" s="6"/>
      <c r="C101" s="6"/>
      <c r="D101" s="6"/>
      <c r="E101" s="6"/>
      <c r="F101" s="6"/>
      <c r="G101" s="6"/>
      <c r="H101" s="96"/>
      <c r="I101" s="96"/>
    </row>
    <row r="102" spans="2:9" x14ac:dyDescent="0.35">
      <c r="B102" s="6"/>
      <c r="C102" s="6"/>
      <c r="D102" s="6"/>
      <c r="E102" s="6"/>
      <c r="F102" s="6"/>
      <c r="G102" s="6"/>
      <c r="H102" s="96"/>
      <c r="I102" s="96"/>
    </row>
    <row r="103" spans="2:9" x14ac:dyDescent="0.35">
      <c r="B103" s="6"/>
      <c r="C103" s="6"/>
      <c r="D103" s="6"/>
      <c r="E103" s="6"/>
      <c r="F103" s="6"/>
      <c r="G103" s="6"/>
      <c r="H103" s="96"/>
      <c r="I103" s="96"/>
    </row>
    <row r="104" spans="2:9" x14ac:dyDescent="0.35">
      <c r="B104" s="6"/>
      <c r="C104" s="24"/>
      <c r="D104" s="24"/>
      <c r="E104" s="24"/>
      <c r="F104" s="24"/>
      <c r="G104" s="6"/>
      <c r="H104" s="96"/>
      <c r="I104" s="96"/>
    </row>
    <row r="105" spans="2:9" x14ac:dyDescent="0.35">
      <c r="B105" s="6"/>
      <c r="C105" s="24"/>
      <c r="D105" s="24"/>
      <c r="E105" s="24"/>
      <c r="F105" s="24"/>
      <c r="G105" s="6"/>
      <c r="H105" s="96"/>
      <c r="I105" s="96"/>
    </row>
    <row r="106" spans="2:9" x14ac:dyDescent="0.35">
      <c r="B106" s="6"/>
      <c r="C106" s="6"/>
      <c r="D106" s="6"/>
      <c r="E106" s="6"/>
      <c r="F106" s="6"/>
      <c r="G106" s="6"/>
      <c r="H106" s="96"/>
      <c r="I106" s="96"/>
    </row>
    <row r="107" spans="2:9" x14ac:dyDescent="0.35">
      <c r="B107" s="6"/>
      <c r="C107" s="6"/>
      <c r="D107" s="6"/>
      <c r="E107" s="6"/>
      <c r="F107" s="6"/>
      <c r="G107" s="6"/>
      <c r="H107" s="96"/>
      <c r="I107" s="96"/>
    </row>
    <row r="108" spans="2:9" x14ac:dyDescent="0.35">
      <c r="B108" s="6"/>
      <c r="C108" s="6"/>
      <c r="D108" s="6"/>
      <c r="E108" s="6"/>
      <c r="F108" s="6"/>
      <c r="G108" s="6"/>
      <c r="H108" s="96"/>
      <c r="I108" s="96"/>
    </row>
    <row r="109" spans="2:9" x14ac:dyDescent="0.35">
      <c r="B109" s="6"/>
      <c r="C109" s="6"/>
      <c r="D109" s="6"/>
      <c r="E109" s="6"/>
      <c r="F109" s="6"/>
      <c r="G109" s="6"/>
      <c r="H109" s="96"/>
      <c r="I109" s="96"/>
    </row>
    <row r="110" spans="2:9" x14ac:dyDescent="0.35">
      <c r="B110" s="6"/>
      <c r="C110" s="22"/>
      <c r="D110" s="6"/>
      <c r="E110" s="22"/>
      <c r="F110" s="22"/>
      <c r="G110" s="6"/>
      <c r="H110" s="96"/>
      <c r="I110" s="96"/>
    </row>
    <row r="111" spans="2:9" x14ac:dyDescent="0.35">
      <c r="B111" s="6"/>
      <c r="C111" s="6"/>
      <c r="D111" s="6"/>
      <c r="E111" s="6"/>
      <c r="F111" s="6"/>
      <c r="G111" s="6"/>
      <c r="H111" s="96"/>
      <c r="I111" s="96"/>
    </row>
    <row r="112" spans="2:9" x14ac:dyDescent="0.35">
      <c r="B112" s="6"/>
      <c r="C112" s="6"/>
      <c r="D112" s="6"/>
      <c r="E112" s="6"/>
      <c r="F112" s="6"/>
      <c r="G112" s="6"/>
      <c r="H112" s="96"/>
      <c r="I112" s="96"/>
    </row>
    <row r="113" spans="2:7" x14ac:dyDescent="0.35">
      <c r="B113" s="9"/>
      <c r="C113" s="9"/>
      <c r="D113" s="9"/>
      <c r="E113" s="9"/>
      <c r="F113" s="9"/>
      <c r="G113" s="9"/>
    </row>
    <row r="114" spans="2:7" x14ac:dyDescent="0.35">
      <c r="B114" s="9"/>
      <c r="C114" s="9"/>
      <c r="D114" s="9"/>
      <c r="E114" s="9"/>
      <c r="F114" s="9"/>
      <c r="G114" s="9"/>
    </row>
  </sheetData>
  <conditionalFormatting sqref="C32">
    <cfRule type="cellIs" dxfId="12" priority="13" operator="greaterThan">
      <formula>10</formula>
    </cfRule>
  </conditionalFormatting>
  <conditionalFormatting sqref="C32:F38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5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8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29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Totalt</vt:lpstr>
      <vt:lpstr>Frisona</vt:lpstr>
      <vt:lpstr>Ösvreta</vt:lpstr>
      <vt:lpstr>Ejmunds</vt:lpstr>
      <vt:lpstr>Böja Stommen</vt:lpstr>
      <vt:lpstr>KLS</vt:lpstr>
    </vt:vector>
  </TitlesOfParts>
  <Manager/>
  <Company>LRF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Auni Hamberg</dc:creator>
  <cp:keywords/>
  <dc:description/>
  <cp:lastModifiedBy>Charlotte Strinnholm</cp:lastModifiedBy>
  <cp:revision/>
  <dcterms:created xsi:type="dcterms:W3CDTF">2013-10-19T12:51:31Z</dcterms:created>
  <dcterms:modified xsi:type="dcterms:W3CDTF">2022-06-02T07:19:38Z</dcterms:modified>
  <cp:category/>
  <cp:contentStatus/>
</cp:coreProperties>
</file>